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33600" windowHeight="19660" tabRatio="500"/>
  </bookViews>
  <sheets>
    <sheet name="Synthèse-des-choix+TMA" sheetId="1" r:id="rId1"/>
  </sheets>
  <definedNames>
    <definedName name="_xlnm.Print_Area" localSheetId="0">'Synthèse-des-choix+TMA'!$A$11:$U$78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" l="1"/>
  <c r="A27" i="1"/>
  <c r="A76" i="1"/>
  <c r="A71" i="1"/>
  <c r="A66" i="1"/>
  <c r="T9" i="1"/>
  <c r="A96" i="1"/>
  <c r="A80" i="1"/>
  <c r="A60" i="1"/>
  <c r="A52" i="1"/>
  <c r="A47" i="1"/>
  <c r="A42" i="1"/>
  <c r="A22" i="1"/>
</calcChain>
</file>

<file path=xl/sharedStrings.xml><?xml version="1.0" encoding="utf-8"?>
<sst xmlns="http://schemas.openxmlformats.org/spreadsheetml/2006/main" count="475" uniqueCount="170">
  <si>
    <t>TABLEAU DE SYNTHESE DES FINITIONS</t>
  </si>
  <si>
    <t xml:space="preserve">Choix collectif : </t>
  </si>
  <si>
    <t>5 couleurs listels</t>
  </si>
  <si>
    <t>choisi</t>
  </si>
  <si>
    <t>1 – Alméria red</t>
  </si>
  <si>
    <t>6– chêne tradition miel</t>
  </si>
  <si>
    <t>1 – rosso ral 3020</t>
  </si>
  <si>
    <t>9 fois</t>
  </si>
  <si>
    <t>2 – chêne moderne miel</t>
  </si>
  <si>
    <t>7– chêne tradition neige</t>
  </si>
  <si>
    <t>2 – cielo ral 230 70 20</t>
  </si>
  <si>
    <t>1 fois</t>
  </si>
  <si>
    <t>3 – hêtre fayard naturel</t>
  </si>
  <si>
    <t>8- kiruma anthracite</t>
  </si>
  <si>
    <t>3 – cobalto ral 5022</t>
  </si>
  <si>
    <t>4 fois</t>
  </si>
  <si>
    <t>4 – hêtre fayard clair</t>
  </si>
  <si>
    <t>9- ciment foncé</t>
  </si>
  <si>
    <t>4 – turchese ral 6034</t>
  </si>
  <si>
    <t>3 fois</t>
  </si>
  <si>
    <t>5 – chêne rustique blanchi</t>
  </si>
  <si>
    <t>10-Panofrance Topaze</t>
  </si>
  <si>
    <t>5 – oltremare ral 5005</t>
  </si>
  <si>
    <t>N° logt (geomat)</t>
  </si>
  <si>
    <t>N° logt ( archi)</t>
  </si>
  <si>
    <t>occupant(s) du logement</t>
  </si>
  <si>
    <t>Labbé Benoît</t>
  </si>
  <si>
    <t>Ancellin Armelle</t>
  </si>
  <si>
    <t>Barbey Céline et Gouin Sébastien</t>
  </si>
  <si>
    <t>Cazin Paul</t>
  </si>
  <si>
    <t>Lemasson Eric et Janine</t>
  </si>
  <si>
    <t>Bertrand Evelyne</t>
  </si>
  <si>
    <t>Chevalier Anne-Sophie</t>
  </si>
  <si>
    <t>Van Beers Sara</t>
  </si>
  <si>
    <t xml:space="preserve">Dieulafait Paulette </t>
  </si>
  <si>
    <t>Leroy Bernard, Marie-T</t>
  </si>
  <si>
    <t>Danjou-Quinchez Marie-Claire</t>
  </si>
  <si>
    <t>Gernez Joël</t>
  </si>
  <si>
    <t>Jeanneau Claude</t>
  </si>
  <si>
    <t>Pitrou Jean-René, Claude</t>
  </si>
  <si>
    <t>Roussel Henri</t>
  </si>
  <si>
    <t>Montagne Catherine</t>
  </si>
  <si>
    <t>chambre d'amis</t>
  </si>
  <si>
    <t>salle commune</t>
  </si>
  <si>
    <t>SOLS      maxi 2 types / logement</t>
  </si>
  <si>
    <t>CHAMBRE 1</t>
  </si>
  <si>
    <t>Carrelage</t>
  </si>
  <si>
    <t>CHAMBRE 2</t>
  </si>
  <si>
    <t>CHAMBRE 3 (ou Bureau)</t>
  </si>
  <si>
    <t>SEJOUR</t>
  </si>
  <si>
    <t>CUISINE</t>
  </si>
  <si>
    <t>SALLE DE BAINS et WC</t>
  </si>
  <si>
    <t>SAS ou Dégagement ou couloir</t>
  </si>
  <si>
    <t>Observations TMA</t>
  </si>
  <si>
    <t>Peintures appartements (2/logement)</t>
  </si>
  <si>
    <t>4- Blanc pur</t>
  </si>
  <si>
    <t>4- blanc pur</t>
  </si>
  <si>
    <t>FAÏENCE</t>
  </si>
  <si>
    <t>Listel salle de bains</t>
  </si>
  <si>
    <t>Oltremare</t>
  </si>
  <si>
    <t>rosso</t>
  </si>
  <si>
    <t>Listel salle d'eau</t>
  </si>
  <si>
    <t>Cielo</t>
  </si>
  <si>
    <t xml:space="preserve">Rosso </t>
  </si>
  <si>
    <t>Cobalto</t>
  </si>
  <si>
    <t>Turchese</t>
  </si>
  <si>
    <t>Rosso</t>
  </si>
  <si>
    <t>MEUBLE VASQUE  (526,32 € HT)</t>
  </si>
  <si>
    <t>salle de bain</t>
  </si>
  <si>
    <t>Non</t>
  </si>
  <si>
    <t>duo express, beige satiné</t>
  </si>
  <si>
    <t>îlot béton graphite satiné</t>
  </si>
  <si>
    <t>Salle d'eau</t>
  </si>
  <si>
    <t>Duo express bois blanchi</t>
  </si>
  <si>
    <t>duo express bois blanchi</t>
  </si>
  <si>
    <t>ÉVIER</t>
  </si>
  <si>
    <t>inox 1 bac</t>
  </si>
  <si>
    <t xml:space="preserve">X </t>
  </si>
  <si>
    <t>x</t>
  </si>
  <si>
    <t>sans evier</t>
  </si>
  <si>
    <t>évier double anthracite</t>
  </si>
  <si>
    <t>inox 2 bac</t>
  </si>
  <si>
    <t>X</t>
  </si>
  <si>
    <t>résine anthra 1 bac</t>
  </si>
  <si>
    <t>résine anthra 2 bacs</t>
  </si>
  <si>
    <t>pose non collée</t>
  </si>
  <si>
    <t>store extérieur (Carotte +  Anis  + bleu marine)</t>
  </si>
  <si>
    <t>Carotte</t>
  </si>
  <si>
    <t>Bleu marine</t>
  </si>
  <si>
    <t>ascenseur</t>
  </si>
  <si>
    <t>bleu pour les parois, anthracite moucheté pour le plancher.</t>
  </si>
  <si>
    <t>boites aux lettres</t>
  </si>
  <si>
    <t>2 blocs de 9 accolés: Framboise + gris perle</t>
  </si>
  <si>
    <t>couleur serrure intérieure</t>
  </si>
  <si>
    <t>On a choisi la forme des poignées de porte, le coloris est à choisir également ? Quelles sont les coloris possibles ?</t>
  </si>
  <si>
    <t>Prises électriques et interrupteurs</t>
  </si>
  <si>
    <t>modèle ESPRIT chez EUROHM</t>
  </si>
  <si>
    <t>VR fenêtre 1 séjour</t>
  </si>
  <si>
    <t>VR fenêtre 2 séjour</t>
  </si>
  <si>
    <t>VR porte-fenêtre 1 séjour</t>
  </si>
  <si>
    <t>x (base)</t>
  </si>
  <si>
    <t>VR cuisine</t>
  </si>
  <si>
    <t>Couleur des boites aux lettres</t>
  </si>
  <si>
    <t>Framboise (choisie par M. Claire avec les conseils d'Élise)</t>
  </si>
  <si>
    <t>couleur de la résine des bande de clavetage sur les coursives.</t>
  </si>
  <si>
    <t>Orange foncé (choisie par M. Claire et Bernard avec les conseils d'Élise)</t>
  </si>
  <si>
    <t>psla</t>
  </si>
  <si>
    <t>acc</t>
  </si>
  <si>
    <t>Bac de Douche</t>
  </si>
  <si>
    <t>80x80</t>
  </si>
  <si>
    <t>80x100 option à 400€</t>
  </si>
  <si>
    <t>90x90 par défaut</t>
  </si>
  <si>
    <t>Paroie douche Accédants</t>
  </si>
  <si>
    <t>Tringle rideau douche</t>
  </si>
  <si>
    <t>posée</t>
  </si>
  <si>
    <t>fournie non posée</t>
  </si>
  <si>
    <t>parquet</t>
  </si>
  <si>
    <t>posé</t>
  </si>
  <si>
    <t>fourni non posé</t>
  </si>
  <si>
    <t>CHAMBRE 3</t>
  </si>
  <si>
    <t>hêtre fayard clair</t>
  </si>
  <si>
    <t>chêne moderne miel Non collé</t>
  </si>
  <si>
    <t>chêne rustique blanchi</t>
  </si>
  <si>
    <t>chêne rustique blanchiNON collé</t>
  </si>
  <si>
    <t>Panofrance Topaze</t>
  </si>
  <si>
    <t>chêne moderne miel</t>
  </si>
  <si>
    <t>Sol brut</t>
  </si>
  <si>
    <t>hêtre fayard clair NON collé</t>
  </si>
  <si>
    <t>kiruma anthracite NON collé</t>
  </si>
  <si>
    <t>kiruma anthracite</t>
  </si>
  <si>
    <t>hêtre fayard naturel</t>
  </si>
  <si>
    <t>Plinthes</t>
  </si>
  <si>
    <t>assortie au parquet</t>
  </si>
  <si>
    <t>blanche</t>
  </si>
  <si>
    <t>5 Sols  retenus + parquet</t>
  </si>
  <si>
    <t>Sous-compteurs EAU (3)</t>
  </si>
  <si>
    <t>Grande salle + Chambre d'amis + Buanderie</t>
  </si>
  <si>
    <t>Sous-compteurs électricité (4)</t>
  </si>
  <si>
    <t>X au lieu du store</t>
  </si>
  <si>
    <t>X Me3C</t>
  </si>
  <si>
    <t>X Me7</t>
  </si>
  <si>
    <t>X sans surcoût</t>
  </si>
  <si>
    <t>X au lieu du store pignon</t>
  </si>
  <si>
    <t>X sous réserve de permutation lavabo</t>
  </si>
  <si>
    <t>X dans SdBain</t>
  </si>
  <si>
    <t>X salle d'eau</t>
  </si>
  <si>
    <t>Vérifier métrage parquet</t>
  </si>
  <si>
    <t>X Me5</t>
  </si>
  <si>
    <t>VR porte-fenêtre 2 (ou 3 vantaux) séjour</t>
  </si>
  <si>
    <t>X au lieu du store pignon Me1</t>
  </si>
  <si>
    <t>Laisser espace de 60 cm entre  évier  et ballon</t>
  </si>
  <si>
    <t>Laisser brut le poteau béton Sud-Ouest du séjour</t>
  </si>
  <si>
    <t>En béton brut : 2 poteaux pignons + poutres pignon et cuisine</t>
  </si>
  <si>
    <t>VOLETS ROULANTS supplémentaires séjour (701,65 €HT) cuisine (396,76€HT)</t>
  </si>
  <si>
    <t>…</t>
  </si>
  <si>
    <t>+ Ascenseur si non intégré dans l'installation</t>
  </si>
  <si>
    <t>Compteurs individuels eau froide</t>
  </si>
  <si>
    <t>Achat et pose de 17 compteurs individuels</t>
  </si>
  <si>
    <t xml:space="preserve">mise à jour </t>
  </si>
  <si>
    <t>2 – blanc Arolla CH2 0037 (rosé p8)</t>
  </si>
  <si>
    <t>1- blanc Torgon ch2 0086 (blanc ocre p18)</t>
  </si>
  <si>
    <t>5- Blanc Champoussin CH2 0022 (blanc cassé vert p5)</t>
  </si>
  <si>
    <t>6- Blanc Ordino CH2 0035 (blanc cassé taupe p7)</t>
  </si>
  <si>
    <t>2 – blanc Arolla</t>
  </si>
  <si>
    <t>plinthes, portes et tours fenêtres blanc</t>
  </si>
  <si>
    <t>plafond blanc pur</t>
  </si>
  <si>
    <t>1- blanc Torgon</t>
  </si>
  <si>
    <t>3- Gris Séoul CH2 0011 (gris p3)</t>
  </si>
  <si>
    <t>Nelly Barrafort</t>
  </si>
  <si>
    <t>Doit choisir à son retour de Bretagne début 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</si>
</sst>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4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</font>
    <font>
      <b/>
      <sz val="20"/>
      <color rgb="FF000000"/>
      <name val="Calibri"/>
      <family val="2"/>
    </font>
    <font>
      <sz val="14"/>
      <color rgb="FF47425D"/>
      <name val="Calibri"/>
      <family val="2"/>
      <scheme val="minor"/>
    </font>
    <font>
      <b/>
      <sz val="14"/>
      <color rgb="FF47425D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26"/>
      <color rgb="FFFF0000"/>
      <name val="Calibri"/>
      <family val="2"/>
    </font>
    <font>
      <b/>
      <sz val="18"/>
      <color rgb="FF000000"/>
      <name val="Calibri"/>
      <family val="2"/>
    </font>
    <font>
      <sz val="14"/>
      <color rgb="FF47425D"/>
      <name val="Verdana"/>
      <family val="2"/>
    </font>
    <font>
      <b/>
      <sz val="16"/>
      <color rgb="FF47425D"/>
      <name val="Verdana"/>
      <family val="2"/>
    </font>
    <font>
      <sz val="14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FF00"/>
      <name val="Calibri"/>
    </font>
    <font>
      <u/>
      <sz val="11"/>
      <color theme="11"/>
      <name val="Calibri"/>
      <family val="2"/>
      <scheme val="minor"/>
    </font>
    <font>
      <b/>
      <sz val="14"/>
      <name val="Calibri"/>
      <scheme val="minor"/>
    </font>
    <font>
      <sz val="8"/>
      <name val="Calibri"/>
      <family val="2"/>
      <scheme val="minor"/>
    </font>
    <font>
      <b/>
      <sz val="14"/>
      <color rgb="FFFF0000"/>
      <name val="Calibri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scheme val="minor"/>
    </font>
    <font>
      <b/>
      <sz val="16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Verdana"/>
    </font>
    <font>
      <sz val="14"/>
      <color rgb="FF000000"/>
      <name val="Verdana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99CC00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EEEEE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EEEEEE"/>
      </patternFill>
    </fill>
    <fill>
      <patternFill patternType="solid">
        <fgColor rgb="FFEEEEEE"/>
        <bgColor rgb="FFE7E6E6"/>
      </patternFill>
    </fill>
    <fill>
      <patternFill patternType="solid">
        <fgColor rgb="FFDDDDDD"/>
        <bgColor rgb="FFE7E6E6"/>
      </patternFill>
    </fill>
    <fill>
      <patternFill patternType="solid">
        <fgColor rgb="FF96363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CC99FF"/>
      </patternFill>
    </fill>
    <fill>
      <patternFill patternType="solid">
        <fgColor rgb="FFFFABB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2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50">
    <xf numFmtId="0" fontId="0" fillId="0" borderId="0"/>
    <xf numFmtId="0" fontId="2" fillId="0" borderId="0"/>
    <xf numFmtId="0" fontId="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Fill="1"/>
    <xf numFmtId="0" fontId="4" fillId="0" borderId="0" xfId="1" applyFont="1"/>
    <xf numFmtId="0" fontId="2" fillId="0" borderId="4" xfId="1" applyBorder="1"/>
    <xf numFmtId="0" fontId="6" fillId="0" borderId="5" xfId="1" applyFont="1" applyBorder="1"/>
    <xf numFmtId="0" fontId="5" fillId="0" borderId="4" xfId="1" applyFont="1" applyBorder="1"/>
    <xf numFmtId="0" fontId="7" fillId="0" borderId="6" xfId="2" applyFont="1" applyBorder="1" applyAlignment="1">
      <alignment horizontal="center"/>
    </xf>
    <xf numFmtId="0" fontId="5" fillId="0" borderId="0" xfId="1" applyFont="1"/>
    <xf numFmtId="0" fontId="5" fillId="0" borderId="0" xfId="1" applyFont="1" applyFill="1"/>
    <xf numFmtId="0" fontId="2" fillId="0" borderId="7" xfId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/>
    <xf numFmtId="0" fontId="5" fillId="0" borderId="10" xfId="1" applyFont="1" applyBorder="1"/>
    <xf numFmtId="0" fontId="2" fillId="0" borderId="10" xfId="1" applyBorder="1"/>
    <xf numFmtId="0" fontId="2" fillId="0" borderId="11" xfId="1" applyFont="1" applyBorder="1" applyAlignment="1">
      <alignment horizontal="center"/>
    </xf>
    <xf numFmtId="0" fontId="2" fillId="0" borderId="12" xfId="1" applyBorder="1"/>
    <xf numFmtId="0" fontId="2" fillId="0" borderId="13" xfId="1" applyBorder="1"/>
    <xf numFmtId="0" fontId="2" fillId="0" borderId="14" xfId="1" applyFont="1" applyBorder="1"/>
    <xf numFmtId="0" fontId="5" fillId="0" borderId="12" xfId="1" applyFont="1" applyBorder="1"/>
    <xf numFmtId="0" fontId="2" fillId="0" borderId="13" xfId="1" applyFont="1" applyBorder="1" applyAlignment="1">
      <alignment horizontal="center"/>
    </xf>
    <xf numFmtId="0" fontId="2" fillId="2" borderId="0" xfId="1" applyFill="1"/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1" xfId="1" applyFont="1" applyBorder="1"/>
    <xf numFmtId="0" fontId="4" fillId="0" borderId="0" xfId="1" applyFont="1" applyFill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0" fontId="4" fillId="0" borderId="8" xfId="1" applyFont="1" applyBorder="1"/>
    <xf numFmtId="0" fontId="4" fillId="4" borderId="8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164" fontId="9" fillId="5" borderId="15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14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7" borderId="16" xfId="1" applyFont="1" applyFill="1" applyBorder="1" applyAlignment="1">
      <alignment horizontal="center" vertical="center" wrapText="1"/>
    </xf>
    <xf numFmtId="0" fontId="2" fillId="0" borderId="0" xfId="1" applyFill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8" borderId="15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5" fillId="9" borderId="0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textRotation="90" wrapText="1"/>
    </xf>
    <xf numFmtId="0" fontId="3" fillId="6" borderId="8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center" vertical="center" wrapText="1"/>
    </xf>
    <xf numFmtId="0" fontId="2" fillId="0" borderId="0" xfId="1" applyFill="1" applyAlignment="1">
      <alignment horizontal="left" vertical="center"/>
    </xf>
    <xf numFmtId="0" fontId="2" fillId="0" borderId="0" xfId="1" applyAlignment="1">
      <alignment horizontal="left" vertical="center"/>
    </xf>
    <xf numFmtId="0" fontId="3" fillId="6" borderId="8" xfId="1" applyFont="1" applyFill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2" fillId="2" borderId="0" xfId="1" applyFill="1" applyAlignment="1">
      <alignment horizontal="left" vertical="center"/>
    </xf>
    <xf numFmtId="0" fontId="20" fillId="0" borderId="6" xfId="0" applyFont="1" applyBorder="1" applyAlignment="1">
      <alignment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0" xfId="0" applyFont="1" applyFill="1"/>
    <xf numFmtId="0" fontId="0" fillId="10" borderId="11" xfId="0" applyFont="1" applyFill="1" applyBorder="1"/>
    <xf numFmtId="0" fontId="2" fillId="0" borderId="0" xfId="1" applyFont="1" applyFill="1"/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10" borderId="13" xfId="0" applyFont="1" applyFill="1" applyBorder="1"/>
    <xf numFmtId="0" fontId="1" fillId="0" borderId="6" xfId="0" applyFont="1" applyBorder="1" applyAlignment="1">
      <alignment horizontal="left" vertical="center" wrapText="1"/>
    </xf>
    <xf numFmtId="0" fontId="0" fillId="10" borderId="8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 vertical="center" wrapText="1"/>
    </xf>
    <xf numFmtId="0" fontId="0" fillId="10" borderId="13" xfId="0" applyFont="1" applyFill="1" applyBorder="1" applyAlignment="1">
      <alignment horizontal="center"/>
    </xf>
    <xf numFmtId="0" fontId="8" fillId="12" borderId="0" xfId="0" applyFont="1" applyFill="1"/>
    <xf numFmtId="0" fontId="23" fillId="13" borderId="15" xfId="0" applyFont="1" applyFill="1" applyBorder="1" applyAlignment="1">
      <alignment horizontal="center" vertical="center" wrapText="1"/>
    </xf>
    <xf numFmtId="0" fontId="13" fillId="13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2" fillId="2" borderId="0" xfId="1" applyFill="1" applyAlignment="1">
      <alignment horizontal="center"/>
    </xf>
    <xf numFmtId="0" fontId="3" fillId="11" borderId="8" xfId="0" applyFont="1" applyFill="1" applyBorder="1" applyAlignment="1">
      <alignment horizontal="center" vertical="center" wrapText="1"/>
    </xf>
    <xf numFmtId="0" fontId="26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2" borderId="0" xfId="1" applyFill="1" applyAlignment="1">
      <alignment horizontal="left"/>
    </xf>
    <xf numFmtId="0" fontId="2" fillId="2" borderId="0" xfId="1" applyFill="1" applyAlignment="1">
      <alignment horizontal="left" wrapText="1"/>
    </xf>
    <xf numFmtId="0" fontId="2" fillId="2" borderId="0" xfId="1" applyFont="1" applyFill="1" applyAlignment="1">
      <alignment horizontal="left"/>
    </xf>
    <xf numFmtId="0" fontId="3" fillId="11" borderId="2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30" fillId="14" borderId="4" xfId="0" applyFont="1" applyFill="1" applyBorder="1" applyAlignment="1">
      <alignment vertical="center"/>
    </xf>
    <xf numFmtId="0" fontId="8" fillId="14" borderId="4" xfId="0" applyFont="1" applyFill="1" applyBorder="1" applyAlignment="1">
      <alignment horizontal="center" vertical="center"/>
    </xf>
    <xf numFmtId="0" fontId="30" fillId="14" borderId="12" xfId="0" applyFont="1" applyFill="1" applyBorder="1" applyAlignment="1">
      <alignment vertical="center"/>
    </xf>
    <xf numFmtId="0" fontId="8" fillId="14" borderId="12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4" fillId="8" borderId="15" xfId="1" applyFont="1" applyFill="1" applyBorder="1" applyAlignment="1">
      <alignment horizontal="center" vertical="center" wrapText="1"/>
    </xf>
    <xf numFmtId="0" fontId="13" fillId="0" borderId="9" xfId="1" applyFont="1" applyBorder="1"/>
    <xf numFmtId="0" fontId="13" fillId="0" borderId="25" xfId="1" applyFont="1" applyBorder="1"/>
    <xf numFmtId="0" fontId="13" fillId="0" borderId="26" xfId="1" applyFont="1" applyBorder="1"/>
    <xf numFmtId="0" fontId="3" fillId="11" borderId="11" xfId="0" applyFont="1" applyFill="1" applyBorder="1" applyAlignment="1">
      <alignment horizontal="center" vertical="center" wrapText="1"/>
    </xf>
    <xf numFmtId="14" fontId="2" fillId="0" borderId="0" xfId="1" applyNumberFormat="1"/>
    <xf numFmtId="0" fontId="36" fillId="0" borderId="6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14" borderId="12" xfId="0" applyFont="1" applyFill="1" applyBorder="1" applyAlignment="1">
      <alignment horizontal="center" vertical="center"/>
    </xf>
    <xf numFmtId="0" fontId="28" fillId="14" borderId="13" xfId="0" applyFont="1" applyFill="1" applyBorder="1" applyAlignment="1">
      <alignment horizontal="center" vertical="center"/>
    </xf>
    <xf numFmtId="0" fontId="34" fillId="15" borderId="16" xfId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3" fillId="16" borderId="15" xfId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30" fillId="14" borderId="12" xfId="0" applyFont="1" applyFill="1" applyBorder="1" applyAlignment="1">
      <alignment vertical="center" wrapText="1"/>
    </xf>
    <xf numFmtId="0" fontId="38" fillId="17" borderId="19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wrapText="1"/>
    </xf>
    <xf numFmtId="0" fontId="2" fillId="0" borderId="0" xfId="1" applyAlignment="1">
      <alignment wrapText="1"/>
    </xf>
    <xf numFmtId="0" fontId="27" fillId="0" borderId="22" xfId="0" applyFont="1" applyBorder="1" applyAlignment="1">
      <alignment horizontal="left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4" fillId="15" borderId="15" xfId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39" fillId="5" borderId="27" xfId="1" applyFont="1" applyFill="1" applyBorder="1" applyAlignment="1">
      <alignment vertical="center" wrapText="1"/>
    </xf>
    <xf numFmtId="0" fontId="39" fillId="5" borderId="23" xfId="1" applyFont="1" applyFill="1" applyBorder="1" applyAlignment="1">
      <alignment vertical="center" wrapText="1"/>
    </xf>
    <xf numFmtId="0" fontId="39" fillId="5" borderId="19" xfId="1" applyFont="1" applyFill="1" applyBorder="1" applyAlignment="1">
      <alignment vertical="center" wrapText="1"/>
    </xf>
    <xf numFmtId="0" fontId="40" fillId="5" borderId="23" xfId="1" applyFont="1" applyFill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41" fillId="6" borderId="8" xfId="1" applyFont="1" applyFill="1" applyBorder="1" applyAlignment="1">
      <alignment horizontal="left" vertical="center" wrapText="1"/>
    </xf>
    <xf numFmtId="0" fontId="42" fillId="8" borderId="15" xfId="1" applyFont="1" applyFill="1" applyBorder="1" applyAlignment="1">
      <alignment horizontal="center" vertical="center" wrapText="1"/>
    </xf>
    <xf numFmtId="0" fontId="42" fillId="0" borderId="15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2" xfId="0" quotePrefix="1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textRotation="90" wrapText="1"/>
    </xf>
    <xf numFmtId="0" fontId="12" fillId="0" borderId="1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0" fontId="18" fillId="0" borderId="17" xfId="1" applyFont="1" applyBorder="1" applyAlignment="1">
      <alignment horizontal="center" vertical="center" textRotation="90" wrapText="1"/>
    </xf>
    <xf numFmtId="0" fontId="18" fillId="0" borderId="18" xfId="1" applyFont="1" applyBorder="1" applyAlignment="1">
      <alignment horizontal="center" vertical="center" textRotation="90" wrapText="1"/>
    </xf>
    <xf numFmtId="0" fontId="18" fillId="0" borderId="16" xfId="1" applyFont="1" applyBorder="1" applyAlignment="1">
      <alignment horizontal="center" vertical="center" textRotation="90" wrapText="1"/>
    </xf>
    <xf numFmtId="0" fontId="3" fillId="11" borderId="8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0" fillId="6" borderId="8" xfId="1" applyFont="1" applyFill="1" applyBorder="1" applyAlignment="1">
      <alignment horizontal="center" vertical="center" textRotation="90" wrapText="1"/>
    </xf>
    <xf numFmtId="0" fontId="10" fillId="6" borderId="11" xfId="1" applyFont="1" applyFill="1" applyBorder="1" applyAlignment="1">
      <alignment horizontal="center" vertical="center" textRotation="90" wrapText="1"/>
    </xf>
    <xf numFmtId="0" fontId="3" fillId="11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16" borderId="15" xfId="0" applyFont="1" applyFill="1" applyBorder="1" applyAlignment="1">
      <alignment horizontal="center" vertical="center" wrapText="1"/>
    </xf>
    <xf numFmtId="0" fontId="3" fillId="16" borderId="15" xfId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</cellXfs>
  <cellStyles count="150"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Normal" xfId="0" builtinId="0"/>
    <cellStyle name="Normal 2" xfId="1"/>
    <cellStyle name="Texte explicatif 2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G113"/>
  <sheetViews>
    <sheetView tabSelected="1" topLeftCell="A11" zoomScale="95" zoomScaleNormal="95" zoomScalePageLayoutView="95" workbookViewId="0">
      <pane ySplit="1920" topLeftCell="A33" activePane="bottomLeft"/>
      <selection activeCell="M12" sqref="M12"/>
      <selection pane="bottomLeft" activeCell="M34" sqref="M34"/>
    </sheetView>
  </sheetViews>
  <sheetFormatPr baseColWidth="10" defaultColWidth="11.1640625" defaultRowHeight="14" x14ac:dyDescent="0"/>
  <cols>
    <col min="1" max="1" width="18.1640625" style="2" customWidth="1"/>
    <col min="2" max="2" width="13.6640625" style="2" customWidth="1"/>
    <col min="3" max="3" width="15.6640625" style="2" customWidth="1"/>
    <col min="4" max="11" width="13.1640625" style="2" customWidth="1"/>
    <col min="12" max="12" width="14.1640625" style="2" customWidth="1"/>
    <col min="13" max="14" width="13.1640625" style="2" customWidth="1"/>
    <col min="15" max="15" width="15.5" style="2" customWidth="1"/>
    <col min="16" max="17" width="13.1640625" style="2" customWidth="1"/>
    <col min="18" max="18" width="11.1640625" style="2" customWidth="1"/>
    <col min="19" max="19" width="16.83203125" style="2" customWidth="1"/>
    <col min="20" max="20" width="11" style="2" customWidth="1"/>
    <col min="21" max="21" width="11.33203125" style="2" customWidth="1"/>
    <col min="22" max="137" width="11.1640625" style="3" customWidth="1"/>
    <col min="138" max="16384" width="11.1640625" style="2"/>
  </cols>
  <sheetData>
    <row r="1" spans="1:137" ht="18">
      <c r="A1" s="1" t="s">
        <v>0</v>
      </c>
      <c r="C1" s="132"/>
    </row>
    <row r="2" spans="1:137" ht="15">
      <c r="A2" s="4" t="s">
        <v>1</v>
      </c>
    </row>
    <row r="3" spans="1:137" s="9" customFormat="1" ht="22.5" customHeight="1">
      <c r="A3" s="173" t="s">
        <v>134</v>
      </c>
      <c r="B3" s="174"/>
      <c r="C3" s="174"/>
      <c r="D3" s="174"/>
      <c r="E3" s="5"/>
      <c r="F3" s="2"/>
      <c r="G3" s="6" t="s">
        <v>2</v>
      </c>
      <c r="H3" s="7"/>
      <c r="I3" s="8" t="s">
        <v>3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</row>
    <row r="4" spans="1:137" s="9" customFormat="1" ht="17.25" customHeight="1">
      <c r="A4" s="129" t="s">
        <v>4</v>
      </c>
      <c r="B4" s="128"/>
      <c r="C4" s="129" t="s">
        <v>5</v>
      </c>
      <c r="D4" s="11"/>
      <c r="E4" s="12"/>
      <c r="F4" s="2"/>
      <c r="G4" s="13" t="s">
        <v>6</v>
      </c>
      <c r="H4" s="14"/>
      <c r="I4" s="12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</row>
    <row r="5" spans="1:137" s="9" customFormat="1" ht="17.25" customHeight="1">
      <c r="A5" s="128" t="s">
        <v>8</v>
      </c>
      <c r="B5" s="128"/>
      <c r="C5" s="130" t="s">
        <v>9</v>
      </c>
      <c r="D5" s="15"/>
      <c r="E5" s="16"/>
      <c r="F5" s="2"/>
      <c r="G5" s="13" t="s">
        <v>10</v>
      </c>
      <c r="H5" s="14"/>
      <c r="I5" s="16" t="s">
        <v>11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pans="1:137" s="9" customFormat="1" ht="17.25" customHeight="1">
      <c r="A6" s="128" t="s">
        <v>12</v>
      </c>
      <c r="B6" s="128"/>
      <c r="C6" s="128" t="s">
        <v>13</v>
      </c>
      <c r="D6" s="15"/>
      <c r="E6" s="16"/>
      <c r="F6" s="2"/>
      <c r="G6" s="13" t="s">
        <v>14</v>
      </c>
      <c r="H6" s="14"/>
      <c r="I6" s="16" t="s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</row>
    <row r="7" spans="1:137" s="9" customFormat="1" ht="17.25" customHeight="1">
      <c r="A7" s="128" t="s">
        <v>16</v>
      </c>
      <c r="B7" s="128"/>
      <c r="C7" s="130" t="s">
        <v>17</v>
      </c>
      <c r="D7" s="15"/>
      <c r="E7" s="16"/>
      <c r="F7" s="2"/>
      <c r="G7" s="13" t="s">
        <v>18</v>
      </c>
      <c r="H7" s="14"/>
      <c r="I7" s="16" t="s">
        <v>19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</row>
    <row r="8" spans="1:137" s="9" customFormat="1" ht="17.25" customHeight="1">
      <c r="A8" s="128" t="s">
        <v>20</v>
      </c>
      <c r="B8" s="128"/>
      <c r="C8" s="128" t="s">
        <v>21</v>
      </c>
      <c r="D8" s="17"/>
      <c r="E8" s="18"/>
      <c r="F8" s="2"/>
      <c r="G8" s="19" t="s">
        <v>22</v>
      </c>
      <c r="H8" s="20"/>
      <c r="I8" s="21" t="s">
        <v>19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</row>
    <row r="9" spans="1:137" s="22" customFormat="1">
      <c r="C9" s="126" t="s">
        <v>106</v>
      </c>
      <c r="D9" s="126" t="s">
        <v>106</v>
      </c>
      <c r="E9" s="126" t="s">
        <v>106</v>
      </c>
      <c r="F9" s="126" t="s">
        <v>106</v>
      </c>
      <c r="G9" s="126" t="s">
        <v>106</v>
      </c>
      <c r="H9" s="126" t="s">
        <v>106</v>
      </c>
      <c r="I9" s="126" t="s">
        <v>106</v>
      </c>
      <c r="J9" s="126" t="s">
        <v>106</v>
      </c>
      <c r="K9" s="126" t="s">
        <v>106</v>
      </c>
      <c r="L9" s="126" t="s">
        <v>107</v>
      </c>
      <c r="M9" s="126" t="s">
        <v>107</v>
      </c>
      <c r="N9" s="126" t="s">
        <v>107</v>
      </c>
      <c r="O9" s="126" t="s">
        <v>107</v>
      </c>
      <c r="P9" s="126" t="s">
        <v>107</v>
      </c>
      <c r="Q9" s="126" t="s">
        <v>107</v>
      </c>
      <c r="R9" s="126" t="s">
        <v>106</v>
      </c>
      <c r="S9" s="126" t="s">
        <v>106</v>
      </c>
      <c r="T9" s="126" t="str">
        <f>"psla : "&amp;COUNTIF(C9:S9,"psla")</f>
        <v>psla : 11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</row>
    <row r="10" spans="1:137" s="4" customFormat="1" ht="18" customHeight="1">
      <c r="B10" s="23" t="s">
        <v>23</v>
      </c>
      <c r="C10" s="24">
        <v>1</v>
      </c>
      <c r="D10" s="24">
        <v>7</v>
      </c>
      <c r="E10" s="24">
        <v>12</v>
      </c>
      <c r="F10" s="24">
        <v>2</v>
      </c>
      <c r="G10" s="24">
        <v>9</v>
      </c>
      <c r="H10" s="24">
        <v>6</v>
      </c>
      <c r="I10" s="24">
        <v>10</v>
      </c>
      <c r="J10" s="24">
        <v>14</v>
      </c>
      <c r="K10" s="24">
        <v>3</v>
      </c>
      <c r="L10" s="24">
        <v>5</v>
      </c>
      <c r="M10" s="24">
        <v>11</v>
      </c>
      <c r="N10" s="24">
        <v>8</v>
      </c>
      <c r="O10" s="24">
        <v>17</v>
      </c>
      <c r="P10" s="24">
        <v>15</v>
      </c>
      <c r="Q10" s="24">
        <v>16</v>
      </c>
      <c r="R10" s="24">
        <v>13</v>
      </c>
      <c r="S10" s="24">
        <v>4</v>
      </c>
      <c r="T10" s="25"/>
      <c r="U10" s="25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</row>
    <row r="11" spans="1:137" s="4" customFormat="1" ht="18" customHeight="1">
      <c r="B11" s="23" t="s">
        <v>24</v>
      </c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27">
        <v>13</v>
      </c>
      <c r="P11" s="27">
        <v>14</v>
      </c>
      <c r="Q11" s="27">
        <v>15</v>
      </c>
      <c r="R11" s="27">
        <v>16</v>
      </c>
      <c r="S11" s="27">
        <v>17</v>
      </c>
      <c r="T11" s="28"/>
      <c r="U11" s="29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</row>
    <row r="12" spans="1:137" s="4" customFormat="1" ht="69.75" customHeight="1">
      <c r="B12" s="30" t="s">
        <v>25</v>
      </c>
      <c r="C12" s="30" t="s">
        <v>26</v>
      </c>
      <c r="D12" s="30" t="s">
        <v>27</v>
      </c>
      <c r="E12" s="30" t="s">
        <v>28</v>
      </c>
      <c r="F12" s="30" t="s">
        <v>29</v>
      </c>
      <c r="G12" s="30" t="s">
        <v>30</v>
      </c>
      <c r="H12" s="30" t="s">
        <v>31</v>
      </c>
      <c r="I12" s="30" t="s">
        <v>32</v>
      </c>
      <c r="J12" s="30" t="s">
        <v>33</v>
      </c>
      <c r="K12" s="30" t="s">
        <v>34</v>
      </c>
      <c r="L12" s="30" t="s">
        <v>35</v>
      </c>
      <c r="M12" s="30" t="s">
        <v>168</v>
      </c>
      <c r="N12" s="30" t="s">
        <v>36</v>
      </c>
      <c r="O12" s="30" t="s">
        <v>37</v>
      </c>
      <c r="P12" s="30" t="s">
        <v>38</v>
      </c>
      <c r="Q12" s="30" t="s">
        <v>39</v>
      </c>
      <c r="R12" s="30" t="s">
        <v>40</v>
      </c>
      <c r="S12" s="30" t="s">
        <v>41</v>
      </c>
      <c r="T12" s="30" t="s">
        <v>42</v>
      </c>
      <c r="U12" s="30" t="s">
        <v>43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</row>
    <row r="13" spans="1:137" s="34" customFormat="1" ht="27" customHeight="1">
      <c r="A13" s="4"/>
      <c r="B13" s="31" t="s">
        <v>158</v>
      </c>
      <c r="C13" s="32"/>
      <c r="D13" s="32">
        <v>43641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</row>
    <row r="14" spans="1:137" s="39" customFormat="1" ht="72.75" customHeight="1">
      <c r="A14" s="186" t="s">
        <v>44</v>
      </c>
      <c r="B14" s="35" t="s">
        <v>45</v>
      </c>
      <c r="C14" s="36" t="s">
        <v>121</v>
      </c>
      <c r="D14" s="36" t="s">
        <v>125</v>
      </c>
      <c r="E14" s="36" t="s">
        <v>123</v>
      </c>
      <c r="F14" s="36" t="s">
        <v>122</v>
      </c>
      <c r="G14" s="137" t="s">
        <v>130</v>
      </c>
      <c r="H14" s="37" t="s">
        <v>124</v>
      </c>
      <c r="I14" s="36" t="s">
        <v>121</v>
      </c>
      <c r="J14" s="36" t="s">
        <v>125</v>
      </c>
      <c r="K14" s="36" t="s">
        <v>122</v>
      </c>
      <c r="L14" s="37" t="s">
        <v>124</v>
      </c>
      <c r="M14" s="36" t="s">
        <v>120</v>
      </c>
      <c r="N14" s="37" t="s">
        <v>124</v>
      </c>
      <c r="O14" s="36" t="s">
        <v>126</v>
      </c>
      <c r="P14" s="43" t="s">
        <v>126</v>
      </c>
      <c r="Q14" s="43" t="s">
        <v>126</v>
      </c>
      <c r="R14" s="36" t="s">
        <v>125</v>
      </c>
      <c r="S14" s="36" t="s">
        <v>127</v>
      </c>
      <c r="T14" s="36" t="s">
        <v>120</v>
      </c>
      <c r="U14" s="175" t="s">
        <v>46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</row>
    <row r="15" spans="1:137" s="39" customFormat="1" ht="72.75" customHeight="1">
      <c r="A15" s="187"/>
      <c r="B15" s="40" t="s">
        <v>47</v>
      </c>
      <c r="C15" s="41" t="s">
        <v>121</v>
      </c>
      <c r="D15" s="36" t="s">
        <v>125</v>
      </c>
      <c r="E15" s="43" t="s">
        <v>123</v>
      </c>
      <c r="F15" s="44"/>
      <c r="G15" s="137" t="s">
        <v>120</v>
      </c>
      <c r="H15" s="45" t="s">
        <v>124</v>
      </c>
      <c r="I15" s="46" t="s">
        <v>121</v>
      </c>
      <c r="J15" s="43" t="s">
        <v>125</v>
      </c>
      <c r="K15" s="43" t="s">
        <v>122</v>
      </c>
      <c r="L15" s="45" t="s">
        <v>124</v>
      </c>
      <c r="M15" s="36" t="s">
        <v>120</v>
      </c>
      <c r="N15" s="45" t="s">
        <v>124</v>
      </c>
      <c r="O15" s="44"/>
      <c r="P15" s="43" t="s">
        <v>126</v>
      </c>
      <c r="Q15" s="43" t="s">
        <v>126</v>
      </c>
      <c r="R15" s="44"/>
      <c r="S15" s="44"/>
      <c r="T15" s="44"/>
      <c r="U15" s="176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</row>
    <row r="16" spans="1:137" s="39" customFormat="1" ht="72.75" customHeight="1">
      <c r="A16" s="187"/>
      <c r="B16" s="40" t="s">
        <v>119</v>
      </c>
      <c r="C16" s="44"/>
      <c r="D16" s="127"/>
      <c r="E16" s="42" t="s">
        <v>123</v>
      </c>
      <c r="F16" s="44"/>
      <c r="G16" s="137" t="s">
        <v>120</v>
      </c>
      <c r="H16" s="44"/>
      <c r="I16" s="46" t="s">
        <v>121</v>
      </c>
      <c r="J16" s="44"/>
      <c r="K16" s="44"/>
      <c r="L16" s="45" t="s">
        <v>124</v>
      </c>
      <c r="M16" s="44"/>
      <c r="N16" s="45" t="s">
        <v>124</v>
      </c>
      <c r="O16" s="44"/>
      <c r="P16" s="44"/>
      <c r="Q16" s="43" t="s">
        <v>126</v>
      </c>
      <c r="R16" s="44"/>
      <c r="S16" s="44"/>
      <c r="T16" s="44"/>
      <c r="U16" s="176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</row>
    <row r="17" spans="1:137" s="39" customFormat="1" ht="72.75" customHeight="1">
      <c r="A17" s="187"/>
      <c r="B17" s="40" t="s">
        <v>49</v>
      </c>
      <c r="C17" s="43" t="s">
        <v>121</v>
      </c>
      <c r="D17" s="36" t="s">
        <v>125</v>
      </c>
      <c r="E17" s="43" t="s">
        <v>123</v>
      </c>
      <c r="F17" s="43" t="s">
        <v>122</v>
      </c>
      <c r="G17" s="137" t="s">
        <v>130</v>
      </c>
      <c r="H17" s="45" t="s">
        <v>124</v>
      </c>
      <c r="I17" s="43" t="s">
        <v>128</v>
      </c>
      <c r="J17" s="43" t="s">
        <v>125</v>
      </c>
      <c r="K17" s="43" t="s">
        <v>122</v>
      </c>
      <c r="L17" s="45" t="s">
        <v>124</v>
      </c>
      <c r="M17" s="36" t="s">
        <v>120</v>
      </c>
      <c r="N17" s="45" t="s">
        <v>124</v>
      </c>
      <c r="O17" s="43" t="s">
        <v>126</v>
      </c>
      <c r="P17" s="43" t="s">
        <v>126</v>
      </c>
      <c r="Q17" s="43" t="s">
        <v>126</v>
      </c>
      <c r="R17" s="43" t="s">
        <v>125</v>
      </c>
      <c r="S17" s="43" t="s">
        <v>127</v>
      </c>
      <c r="T17" s="44"/>
      <c r="U17" s="176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</row>
    <row r="18" spans="1:137" s="39" customFormat="1" ht="72.75" customHeight="1">
      <c r="A18" s="187"/>
      <c r="B18" s="40" t="s">
        <v>50</v>
      </c>
      <c r="C18" s="43" t="s">
        <v>128</v>
      </c>
      <c r="D18" s="36" t="s">
        <v>125</v>
      </c>
      <c r="E18" s="43" t="s">
        <v>123</v>
      </c>
      <c r="F18" s="43" t="s">
        <v>122</v>
      </c>
      <c r="G18" s="137" t="s">
        <v>130</v>
      </c>
      <c r="H18" s="137" t="s">
        <v>128</v>
      </c>
      <c r="I18" s="43" t="s">
        <v>128</v>
      </c>
      <c r="J18" s="43" t="s">
        <v>125</v>
      </c>
      <c r="K18" s="43" t="s">
        <v>122</v>
      </c>
      <c r="L18" s="43" t="s">
        <v>129</v>
      </c>
      <c r="M18" s="36" t="s">
        <v>120</v>
      </c>
      <c r="N18" s="45" t="s">
        <v>124</v>
      </c>
      <c r="O18" s="43" t="s">
        <v>126</v>
      </c>
      <c r="P18" s="43" t="s">
        <v>128</v>
      </c>
      <c r="Q18" s="43" t="s">
        <v>128</v>
      </c>
      <c r="R18" s="43" t="s">
        <v>125</v>
      </c>
      <c r="S18" s="43" t="s">
        <v>127</v>
      </c>
      <c r="T18" s="44"/>
      <c r="U18" s="176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</row>
    <row r="19" spans="1:137" s="39" customFormat="1" ht="72.75" customHeight="1">
      <c r="A19" s="187"/>
      <c r="B19" s="40" t="s">
        <v>51</v>
      </c>
      <c r="C19" s="43" t="s">
        <v>129</v>
      </c>
      <c r="D19" s="36" t="s">
        <v>125</v>
      </c>
      <c r="E19" s="43" t="s">
        <v>129</v>
      </c>
      <c r="F19" s="43" t="s">
        <v>122</v>
      </c>
      <c r="G19" s="137" t="s">
        <v>120</v>
      </c>
      <c r="H19" s="43" t="s">
        <v>129</v>
      </c>
      <c r="I19" s="43" t="s">
        <v>128</v>
      </c>
      <c r="J19" s="43" t="s">
        <v>125</v>
      </c>
      <c r="K19" s="43" t="s">
        <v>122</v>
      </c>
      <c r="L19" s="43" t="s">
        <v>129</v>
      </c>
      <c r="M19" s="43" t="s">
        <v>129</v>
      </c>
      <c r="N19" s="43" t="s">
        <v>129</v>
      </c>
      <c r="O19" s="43" t="s">
        <v>120</v>
      </c>
      <c r="P19" s="43" t="s">
        <v>129</v>
      </c>
      <c r="Q19" s="43" t="s">
        <v>129</v>
      </c>
      <c r="R19" s="43" t="s">
        <v>125</v>
      </c>
      <c r="S19" s="43" t="s">
        <v>120</v>
      </c>
      <c r="T19" s="43" t="s">
        <v>46</v>
      </c>
      <c r="U19" s="176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</row>
    <row r="20" spans="1:137" s="39" customFormat="1" ht="72.75" customHeight="1">
      <c r="A20" s="187"/>
      <c r="B20" s="40" t="s">
        <v>52</v>
      </c>
      <c r="C20" s="44"/>
      <c r="D20" s="44"/>
      <c r="E20" s="43" t="s">
        <v>123</v>
      </c>
      <c r="F20" s="44"/>
      <c r="G20" s="137" t="s">
        <v>120</v>
      </c>
      <c r="H20" s="45" t="s">
        <v>124</v>
      </c>
      <c r="I20" s="43" t="s">
        <v>121</v>
      </c>
      <c r="J20" s="43" t="s">
        <v>125</v>
      </c>
      <c r="K20" s="44"/>
      <c r="L20" s="45" t="s">
        <v>124</v>
      </c>
      <c r="M20" s="44"/>
      <c r="N20" s="45" t="s">
        <v>124</v>
      </c>
      <c r="O20" s="44"/>
      <c r="P20" s="43" t="s">
        <v>126</v>
      </c>
      <c r="Q20" s="43" t="s">
        <v>126</v>
      </c>
      <c r="R20" s="44"/>
      <c r="S20" s="44"/>
      <c r="T20" s="44"/>
      <c r="U20" s="177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</row>
    <row r="21" spans="1:137" s="39" customFormat="1" ht="14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</row>
    <row r="22" spans="1:137" s="39" customFormat="1" ht="91" customHeight="1">
      <c r="A22" s="47" t="str">
        <f>19-(COUNTIF(C22:U22,"ok")+COUNTIF(C22:U22,""))&amp;" Pb"</f>
        <v>1 Pb</v>
      </c>
      <c r="B22" s="48" t="s">
        <v>53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140" t="s">
        <v>146</v>
      </c>
      <c r="O22" s="49"/>
      <c r="P22" s="49"/>
      <c r="Q22" s="49"/>
      <c r="R22" s="49"/>
      <c r="S22" s="49"/>
      <c r="T22" s="49"/>
      <c r="U22" s="50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</row>
    <row r="23" spans="1:137" s="96" customForma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</row>
    <row r="24" spans="1:137" ht="23.25" customHeight="1">
      <c r="A24" s="188" t="s">
        <v>116</v>
      </c>
      <c r="B24" s="83" t="s">
        <v>117</v>
      </c>
      <c r="C24" s="83"/>
      <c r="D24" s="83"/>
      <c r="E24" s="83"/>
      <c r="F24" s="83"/>
      <c r="G24" s="83"/>
      <c r="H24" s="83"/>
      <c r="I24" s="83"/>
      <c r="J24" s="83"/>
      <c r="K24" s="83"/>
      <c r="L24" s="89" t="s">
        <v>82</v>
      </c>
      <c r="M24" s="83"/>
      <c r="N24" s="89" t="s">
        <v>82</v>
      </c>
      <c r="O24" s="83"/>
      <c r="P24" s="83"/>
      <c r="Q24" s="83"/>
      <c r="R24" s="83"/>
      <c r="S24" s="83"/>
      <c r="T24" s="83"/>
      <c r="U24" s="83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137" ht="25.25" customHeight="1">
      <c r="A25" s="188"/>
      <c r="B25" s="83" t="s">
        <v>118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137" ht="12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137" ht="78" customHeight="1">
      <c r="A27" s="47" t="str">
        <f>19-(COUNTIF(C27:U27,"ok")+COUNTIF(C27:U27,""))&amp;" Pb"</f>
        <v>0 Pb</v>
      </c>
      <c r="B27" s="76" t="s">
        <v>53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137" s="96" customForma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</row>
    <row r="29" spans="1:137" ht="23.25" customHeight="1">
      <c r="A29" s="188" t="s">
        <v>131</v>
      </c>
      <c r="B29" s="83" t="s">
        <v>132</v>
      </c>
      <c r="C29" s="83"/>
      <c r="D29" s="83"/>
      <c r="E29" s="83"/>
      <c r="F29" s="83"/>
      <c r="G29" s="83"/>
      <c r="H29" s="83"/>
      <c r="I29" s="83"/>
      <c r="J29" s="83"/>
      <c r="K29" s="83"/>
      <c r="L29" s="89" t="s">
        <v>82</v>
      </c>
      <c r="M29" s="83"/>
      <c r="N29" s="83"/>
      <c r="O29" s="83"/>
      <c r="P29" s="83"/>
      <c r="Q29" s="83"/>
      <c r="R29" s="83"/>
      <c r="S29" s="83"/>
      <c r="T29" s="83"/>
      <c r="U29" s="83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137" ht="25.25" customHeight="1">
      <c r="A30" s="188"/>
      <c r="B30" s="83" t="s">
        <v>133</v>
      </c>
      <c r="C30" s="83"/>
      <c r="D30" s="83"/>
      <c r="E30" s="83"/>
      <c r="F30" s="83"/>
      <c r="G30" s="83"/>
      <c r="H30" s="133" t="s">
        <v>82</v>
      </c>
      <c r="I30" s="83"/>
      <c r="J30" s="83"/>
      <c r="K30" s="83"/>
      <c r="L30" s="83"/>
      <c r="M30" s="83"/>
      <c r="N30" s="89" t="s">
        <v>82</v>
      </c>
      <c r="O30" s="83"/>
      <c r="P30" s="83"/>
      <c r="Q30" s="83"/>
      <c r="R30" s="83"/>
      <c r="S30" s="83"/>
      <c r="T30" s="83"/>
      <c r="U30" s="83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137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137" ht="78" customHeight="1">
      <c r="A32" s="47" t="str">
        <f>19-(COUNTIF(C32:U32,"ok")+COUNTIF(C32:U32,""))&amp;" Pb"</f>
        <v>0 Pb</v>
      </c>
      <c r="B32" s="76" t="s">
        <v>53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137" s="96" customForma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</row>
    <row r="34" spans="1:137" s="55" customFormat="1" ht="82" customHeight="1">
      <c r="A34" s="51" t="s">
        <v>54</v>
      </c>
      <c r="B34" s="52" t="s">
        <v>45</v>
      </c>
      <c r="C34" s="53" t="s">
        <v>55</v>
      </c>
      <c r="D34" s="156" t="s">
        <v>163</v>
      </c>
      <c r="E34" s="53" t="s">
        <v>55</v>
      </c>
      <c r="F34" s="156" t="s">
        <v>163</v>
      </c>
      <c r="G34" s="53" t="s">
        <v>55</v>
      </c>
      <c r="H34" s="53" t="s">
        <v>55</v>
      </c>
      <c r="I34" s="53" t="s">
        <v>55</v>
      </c>
      <c r="J34" s="53" t="s">
        <v>55</v>
      </c>
      <c r="K34" s="53" t="s">
        <v>163</v>
      </c>
      <c r="L34" s="53" t="s">
        <v>55</v>
      </c>
      <c r="M34" s="156" t="s">
        <v>163</v>
      </c>
      <c r="N34" s="160" t="s">
        <v>169</v>
      </c>
      <c r="O34" s="53" t="s">
        <v>55</v>
      </c>
      <c r="P34" s="53" t="s">
        <v>55</v>
      </c>
      <c r="Q34" s="53" t="s">
        <v>55</v>
      </c>
      <c r="R34" s="157"/>
      <c r="S34" s="53" t="s">
        <v>55</v>
      </c>
      <c r="T34" s="53" t="s">
        <v>55</v>
      </c>
      <c r="U34" s="178" t="s">
        <v>55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</row>
    <row r="35" spans="1:137" s="55" customFormat="1" ht="71" customHeight="1">
      <c r="A35" s="56" t="s">
        <v>160</v>
      </c>
      <c r="B35" s="52" t="s">
        <v>47</v>
      </c>
      <c r="C35" s="53" t="s">
        <v>55</v>
      </c>
      <c r="D35" s="158"/>
      <c r="E35" s="53" t="s">
        <v>55</v>
      </c>
      <c r="F35" s="158"/>
      <c r="G35" s="53" t="s">
        <v>55</v>
      </c>
      <c r="H35" s="53" t="s">
        <v>55</v>
      </c>
      <c r="I35" s="53" t="s">
        <v>55</v>
      </c>
      <c r="J35" s="53" t="s">
        <v>55</v>
      </c>
      <c r="K35" s="53" t="s">
        <v>163</v>
      </c>
      <c r="L35" s="53" t="s">
        <v>55</v>
      </c>
      <c r="M35" s="156" t="s">
        <v>163</v>
      </c>
      <c r="N35" s="161"/>
      <c r="O35" s="158"/>
      <c r="P35" s="53" t="s">
        <v>55</v>
      </c>
      <c r="Q35" s="53" t="s">
        <v>55</v>
      </c>
      <c r="R35" s="158"/>
      <c r="S35" s="53" t="s">
        <v>55</v>
      </c>
      <c r="T35" s="158"/>
      <c r="U35" s="179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</row>
    <row r="36" spans="1:137" s="55" customFormat="1" ht="70" customHeight="1">
      <c r="A36" s="56" t="s">
        <v>159</v>
      </c>
      <c r="B36" s="57" t="s">
        <v>48</v>
      </c>
      <c r="C36" s="158"/>
      <c r="D36" s="158"/>
      <c r="E36" s="159" t="s">
        <v>166</v>
      </c>
      <c r="F36" s="158"/>
      <c r="G36" s="53" t="s">
        <v>163</v>
      </c>
      <c r="H36" s="158"/>
      <c r="I36" s="53" t="s">
        <v>55</v>
      </c>
      <c r="J36" s="158"/>
      <c r="K36" s="158"/>
      <c r="L36" s="53" t="s">
        <v>55</v>
      </c>
      <c r="M36" s="158"/>
      <c r="N36" s="161"/>
      <c r="O36" s="158"/>
      <c r="P36" s="158"/>
      <c r="Q36" s="53" t="s">
        <v>55</v>
      </c>
      <c r="R36" s="158"/>
      <c r="S36" s="158"/>
      <c r="T36" s="158"/>
      <c r="U36" s="179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</row>
    <row r="37" spans="1:137" s="55" customFormat="1" ht="68" customHeight="1">
      <c r="A37" s="56" t="s">
        <v>167</v>
      </c>
      <c r="B37" s="57" t="s">
        <v>49</v>
      </c>
      <c r="C37" s="159" t="s">
        <v>55</v>
      </c>
      <c r="D37" s="159" t="s">
        <v>55</v>
      </c>
      <c r="E37" s="159" t="s">
        <v>166</v>
      </c>
      <c r="F37" s="156" t="s">
        <v>163</v>
      </c>
      <c r="G37" s="53" t="s">
        <v>163</v>
      </c>
      <c r="H37" s="53" t="s">
        <v>55</v>
      </c>
      <c r="I37" s="53" t="s">
        <v>55</v>
      </c>
      <c r="J37" s="53" t="s">
        <v>55</v>
      </c>
      <c r="K37" s="53" t="s">
        <v>163</v>
      </c>
      <c r="L37" s="53" t="s">
        <v>163</v>
      </c>
      <c r="M37" s="156" t="s">
        <v>163</v>
      </c>
      <c r="N37" s="161"/>
      <c r="O37" s="53" t="s">
        <v>55</v>
      </c>
      <c r="P37" s="53" t="s">
        <v>55</v>
      </c>
      <c r="Q37" s="53" t="s">
        <v>55</v>
      </c>
      <c r="R37" s="53" t="s">
        <v>166</v>
      </c>
      <c r="S37" s="53" t="s">
        <v>55</v>
      </c>
      <c r="T37" s="158"/>
      <c r="U37" s="179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</row>
    <row r="38" spans="1:137" s="55" customFormat="1" ht="66" customHeight="1">
      <c r="A38" s="56" t="s">
        <v>56</v>
      </c>
      <c r="B38" s="57" t="s">
        <v>50</v>
      </c>
      <c r="C38" s="159" t="s">
        <v>55</v>
      </c>
      <c r="D38" s="159" t="s">
        <v>55</v>
      </c>
      <c r="E38" s="159" t="s">
        <v>166</v>
      </c>
      <c r="F38" s="156" t="s">
        <v>163</v>
      </c>
      <c r="G38" s="53" t="s">
        <v>55</v>
      </c>
      <c r="H38" s="53" t="s">
        <v>55</v>
      </c>
      <c r="I38" s="53" t="s">
        <v>55</v>
      </c>
      <c r="J38" s="53" t="s">
        <v>55</v>
      </c>
      <c r="K38" s="53" t="s">
        <v>163</v>
      </c>
      <c r="L38" s="53" t="s">
        <v>163</v>
      </c>
      <c r="M38" s="156" t="s">
        <v>163</v>
      </c>
      <c r="N38" s="161"/>
      <c r="O38" s="53" t="s">
        <v>55</v>
      </c>
      <c r="P38" s="53" t="s">
        <v>55</v>
      </c>
      <c r="Q38" s="53" t="s">
        <v>55</v>
      </c>
      <c r="R38" s="53" t="s">
        <v>166</v>
      </c>
      <c r="S38" s="53" t="s">
        <v>55</v>
      </c>
      <c r="T38" s="158"/>
      <c r="U38" s="179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</row>
    <row r="39" spans="1:137" s="55" customFormat="1" ht="69" customHeight="1">
      <c r="A39" s="56" t="s">
        <v>161</v>
      </c>
      <c r="B39" s="58" t="s">
        <v>51</v>
      </c>
      <c r="C39" s="159" t="s">
        <v>55</v>
      </c>
      <c r="D39" s="156" t="s">
        <v>163</v>
      </c>
      <c r="E39" s="53" t="s">
        <v>55</v>
      </c>
      <c r="F39" s="156" t="s">
        <v>163</v>
      </c>
      <c r="G39" s="53" t="s">
        <v>55</v>
      </c>
      <c r="H39" s="53" t="s">
        <v>55</v>
      </c>
      <c r="I39" s="53" t="s">
        <v>55</v>
      </c>
      <c r="J39" s="53" t="s">
        <v>55</v>
      </c>
      <c r="K39" s="53" t="s">
        <v>163</v>
      </c>
      <c r="L39" s="53" t="s">
        <v>163</v>
      </c>
      <c r="M39" s="156" t="s">
        <v>163</v>
      </c>
      <c r="N39" s="161"/>
      <c r="O39" s="53" t="s">
        <v>55</v>
      </c>
      <c r="P39" s="53" t="s">
        <v>55</v>
      </c>
      <c r="Q39" s="53" t="s">
        <v>55</v>
      </c>
      <c r="R39" s="53" t="s">
        <v>166</v>
      </c>
      <c r="S39" s="53" t="s">
        <v>55</v>
      </c>
      <c r="T39" s="53" t="s">
        <v>55</v>
      </c>
      <c r="U39" s="179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</row>
    <row r="40" spans="1:137" s="55" customFormat="1" ht="68" customHeight="1">
      <c r="A40" s="56" t="s">
        <v>162</v>
      </c>
      <c r="B40" s="57" t="s">
        <v>52</v>
      </c>
      <c r="C40" s="158"/>
      <c r="D40" s="158"/>
      <c r="E40" s="53" t="s">
        <v>55</v>
      </c>
      <c r="F40" s="158"/>
      <c r="G40" s="53" t="s">
        <v>55</v>
      </c>
      <c r="H40" s="53" t="s">
        <v>55</v>
      </c>
      <c r="I40" s="53" t="s">
        <v>55</v>
      </c>
      <c r="J40" s="53" t="s">
        <v>55</v>
      </c>
      <c r="K40" s="158"/>
      <c r="L40" s="53" t="s">
        <v>163</v>
      </c>
      <c r="M40" s="158"/>
      <c r="N40" s="162"/>
      <c r="O40" s="158"/>
      <c r="P40" s="53" t="s">
        <v>55</v>
      </c>
      <c r="Q40" s="53" t="s">
        <v>55</v>
      </c>
      <c r="R40" s="158"/>
      <c r="S40" s="158"/>
      <c r="T40" s="158"/>
      <c r="U40" s="180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</row>
    <row r="41" spans="1:137" s="55" customFormat="1" ht="14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</row>
    <row r="42" spans="1:137" s="55" customFormat="1" ht="44" customHeight="1">
      <c r="A42" s="47" t="str">
        <f>19-(COUNTIF(C42:U42,"ok")+COUNTIF(C42:U42,""))&amp;" Pb"</f>
        <v>2 Pb</v>
      </c>
      <c r="B42" s="48" t="s">
        <v>53</v>
      </c>
      <c r="C42" s="152"/>
      <c r="D42" s="155" t="s">
        <v>165</v>
      </c>
      <c r="E42" s="153"/>
      <c r="F42" s="153"/>
      <c r="G42" s="153"/>
      <c r="H42" s="153"/>
      <c r="I42" s="153"/>
      <c r="J42" s="153"/>
      <c r="K42" s="155" t="s">
        <v>164</v>
      </c>
      <c r="L42" s="153"/>
      <c r="M42" s="153"/>
      <c r="N42" s="153"/>
      <c r="O42" s="153"/>
      <c r="P42" s="153"/>
      <c r="Q42" s="153"/>
      <c r="R42" s="153"/>
      <c r="S42" s="153"/>
      <c r="T42" s="153"/>
      <c r="U42" s="1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</row>
    <row r="43" spans="1:137" s="59" customFormat="1" ht="14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</row>
    <row r="44" spans="1:137" ht="38.25" customHeight="1">
      <c r="A44" s="189" t="s">
        <v>57</v>
      </c>
      <c r="B44" s="60" t="s">
        <v>58</v>
      </c>
      <c r="C44" s="61"/>
      <c r="D44" s="61"/>
      <c r="E44" s="62" t="s">
        <v>59</v>
      </c>
      <c r="F44" s="63"/>
      <c r="G44" s="63"/>
      <c r="H44" s="63"/>
      <c r="I44" s="63"/>
      <c r="J44" s="63"/>
      <c r="K44" s="63"/>
      <c r="L44" s="62" t="s">
        <v>60</v>
      </c>
      <c r="M44" s="64"/>
      <c r="N44" s="64"/>
      <c r="O44" s="64"/>
      <c r="P44" s="64"/>
      <c r="Q44" s="62"/>
      <c r="R44" s="63"/>
      <c r="S44" s="63"/>
      <c r="T44" s="63"/>
      <c r="U44" s="65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137" ht="50" customHeight="1">
      <c r="A45" s="190"/>
      <c r="B45" s="60" t="s">
        <v>61</v>
      </c>
      <c r="C45" s="67" t="s">
        <v>62</v>
      </c>
      <c r="D45" s="62" t="s">
        <v>63</v>
      </c>
      <c r="E45" s="63"/>
      <c r="F45" s="62" t="s">
        <v>59</v>
      </c>
      <c r="G45" s="62" t="s">
        <v>64</v>
      </c>
      <c r="H45" s="62" t="s">
        <v>65</v>
      </c>
      <c r="I45" s="68" t="s">
        <v>59</v>
      </c>
      <c r="J45" s="62" t="s">
        <v>64</v>
      </c>
      <c r="K45" s="62" t="s">
        <v>66</v>
      </c>
      <c r="L45" s="62" t="s">
        <v>64</v>
      </c>
      <c r="M45" s="69" t="s">
        <v>60</v>
      </c>
      <c r="N45" s="62" t="s">
        <v>65</v>
      </c>
      <c r="O45" s="62" t="s">
        <v>64</v>
      </c>
      <c r="P45" s="69" t="s">
        <v>60</v>
      </c>
      <c r="Q45" s="62" t="s">
        <v>60</v>
      </c>
      <c r="R45" s="62" t="s">
        <v>65</v>
      </c>
      <c r="S45" s="62" t="s">
        <v>60</v>
      </c>
      <c r="T45" s="62" t="s">
        <v>60</v>
      </c>
      <c r="U45" s="70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137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137" ht="43" customHeight="1">
      <c r="A47" s="47" t="str">
        <f>19-(COUNTIF(C47:U47,"ok")+COUNTIF(C47:U47,""))&amp;" Pb"</f>
        <v>0 Pb</v>
      </c>
      <c r="B47" s="48" t="s">
        <v>53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137" s="22" customFormat="1" ht="14" customHeight="1"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</row>
    <row r="49" spans="1:137" ht="50.75" customHeight="1">
      <c r="A49" s="184" t="s">
        <v>67</v>
      </c>
      <c r="B49" s="71" t="s">
        <v>68</v>
      </c>
      <c r="C49" s="165" t="s">
        <v>69</v>
      </c>
      <c r="D49" s="165" t="s">
        <v>69</v>
      </c>
      <c r="E49" s="165" t="s">
        <v>69</v>
      </c>
      <c r="F49" s="165" t="s">
        <v>69</v>
      </c>
      <c r="G49" s="165" t="s">
        <v>69</v>
      </c>
      <c r="H49" s="165" t="s">
        <v>69</v>
      </c>
      <c r="I49" s="165" t="s">
        <v>69</v>
      </c>
      <c r="J49" s="63"/>
      <c r="K49" s="165" t="s">
        <v>69</v>
      </c>
      <c r="L49" s="62" t="s">
        <v>70</v>
      </c>
      <c r="M49" s="165" t="s">
        <v>69</v>
      </c>
      <c r="N49" s="165" t="s">
        <v>69</v>
      </c>
      <c r="O49" s="163" t="s">
        <v>69</v>
      </c>
      <c r="P49" s="163" t="s">
        <v>69</v>
      </c>
      <c r="Q49" s="163" t="s">
        <v>69</v>
      </c>
      <c r="R49" s="62" t="s">
        <v>71</v>
      </c>
      <c r="S49" s="165" t="s">
        <v>69</v>
      </c>
      <c r="T49" s="165" t="s">
        <v>69</v>
      </c>
      <c r="U49" s="72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137" ht="70.5" customHeight="1">
      <c r="A50" s="185"/>
      <c r="B50" s="71" t="s">
        <v>72</v>
      </c>
      <c r="C50" s="165"/>
      <c r="D50" s="165"/>
      <c r="E50" s="165"/>
      <c r="F50" s="165"/>
      <c r="G50" s="165"/>
      <c r="H50" s="165"/>
      <c r="I50" s="165"/>
      <c r="J50" s="62" t="s">
        <v>73</v>
      </c>
      <c r="K50" s="165"/>
      <c r="L50" s="62" t="s">
        <v>74</v>
      </c>
      <c r="M50" s="165"/>
      <c r="N50" s="165"/>
      <c r="O50" s="164"/>
      <c r="P50" s="164"/>
      <c r="Q50" s="164"/>
      <c r="R50" s="73"/>
      <c r="S50" s="165"/>
      <c r="T50" s="165"/>
      <c r="U50" s="74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137" ht="12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137" ht="44" customHeight="1">
      <c r="A52" s="47" t="str">
        <f>19-(COUNTIF(C52:U52,"ok")+COUNTIF(C52:U52,""))&amp;" Pb"</f>
        <v>0 Pb</v>
      </c>
      <c r="B52" s="76" t="s">
        <v>53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8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137" s="22" customFormat="1" ht="14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</row>
    <row r="54" spans="1:137" ht="25.25" customHeight="1">
      <c r="A54" s="181" t="s">
        <v>75</v>
      </c>
      <c r="B54" s="79" t="s">
        <v>76</v>
      </c>
      <c r="C54" s="80" t="s">
        <v>77</v>
      </c>
      <c r="D54" s="81"/>
      <c r="E54" s="81"/>
      <c r="F54" s="81" t="s">
        <v>78</v>
      </c>
      <c r="G54" s="81"/>
      <c r="H54" s="81" t="s">
        <v>78</v>
      </c>
      <c r="I54" s="81"/>
      <c r="J54" s="81"/>
      <c r="K54" s="81"/>
      <c r="L54" s="166" t="s">
        <v>79</v>
      </c>
      <c r="M54" s="82"/>
      <c r="N54" s="83"/>
      <c r="O54" s="84" t="s">
        <v>78</v>
      </c>
      <c r="P54" s="83"/>
      <c r="Q54" s="83"/>
      <c r="R54" s="83"/>
      <c r="S54" s="83"/>
      <c r="T54" s="85"/>
      <c r="U54" s="172" t="s">
        <v>80</v>
      </c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137" ht="23.25" customHeight="1">
      <c r="A55" s="182"/>
      <c r="B55" s="79" t="s">
        <v>81</v>
      </c>
      <c r="C55" s="80"/>
      <c r="D55" s="81"/>
      <c r="E55" s="81"/>
      <c r="F55" s="81"/>
      <c r="G55" s="81"/>
      <c r="H55" s="81"/>
      <c r="I55" s="81"/>
      <c r="J55" s="86"/>
      <c r="K55" s="81"/>
      <c r="L55" s="166"/>
      <c r="M55" s="87"/>
      <c r="O55" s="83"/>
      <c r="P55" s="83"/>
      <c r="Q55" s="83"/>
      <c r="R55" s="83"/>
      <c r="S55" s="83" t="s">
        <v>82</v>
      </c>
      <c r="T55" s="88"/>
      <c r="U55" s="172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137" ht="25.25" customHeight="1">
      <c r="A56" s="182"/>
      <c r="B56" s="79" t="s">
        <v>83</v>
      </c>
      <c r="C56" s="80"/>
      <c r="D56" s="81" t="s">
        <v>78</v>
      </c>
      <c r="E56" s="81" t="s">
        <v>78</v>
      </c>
      <c r="F56" s="81"/>
      <c r="G56" s="81"/>
      <c r="H56" s="81"/>
      <c r="I56" s="81" t="s">
        <v>78</v>
      </c>
      <c r="J56" s="81"/>
      <c r="K56" s="81" t="s">
        <v>82</v>
      </c>
      <c r="L56" s="166"/>
      <c r="M56" s="83"/>
      <c r="N56" s="83" t="s">
        <v>78</v>
      </c>
      <c r="O56" s="83"/>
      <c r="P56" s="83" t="s">
        <v>78</v>
      </c>
      <c r="Q56" s="83" t="s">
        <v>78</v>
      </c>
      <c r="R56" s="87"/>
      <c r="S56" s="83"/>
      <c r="T56" s="88"/>
      <c r="U56" s="172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137" ht="27.75" customHeight="1">
      <c r="A57" s="182"/>
      <c r="B57" s="79" t="s">
        <v>84</v>
      </c>
      <c r="C57" s="80"/>
      <c r="D57" s="81"/>
      <c r="E57" s="81"/>
      <c r="F57" s="81"/>
      <c r="G57" s="81" t="s">
        <v>78</v>
      </c>
      <c r="H57" s="81"/>
      <c r="I57" s="81"/>
      <c r="J57" s="81" t="s">
        <v>78</v>
      </c>
      <c r="K57" s="81"/>
      <c r="L57" s="166"/>
      <c r="M57" s="89" t="s">
        <v>78</v>
      </c>
      <c r="N57" s="83"/>
      <c r="O57" s="83"/>
      <c r="P57" s="83"/>
      <c r="Q57" s="83"/>
      <c r="R57" s="83" t="s">
        <v>78</v>
      </c>
      <c r="S57" s="83"/>
      <c r="T57" s="90"/>
      <c r="U57" s="172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  <row r="58" spans="1:137" ht="27.75" customHeight="1">
      <c r="A58" s="183"/>
      <c r="B58" s="79" t="s">
        <v>85</v>
      </c>
      <c r="C58" s="80" t="s">
        <v>77</v>
      </c>
      <c r="D58" s="81" t="s">
        <v>78</v>
      </c>
      <c r="E58" s="91"/>
      <c r="F58" s="81" t="s">
        <v>78</v>
      </c>
      <c r="G58" s="81"/>
      <c r="H58" s="92" t="s">
        <v>78</v>
      </c>
      <c r="I58" s="80" t="s">
        <v>78</v>
      </c>
      <c r="J58" s="81"/>
      <c r="K58" s="81" t="s">
        <v>78</v>
      </c>
      <c r="L58" s="166"/>
      <c r="M58" s="89"/>
      <c r="N58" s="83"/>
      <c r="O58" s="83" t="s">
        <v>78</v>
      </c>
      <c r="P58" s="83" t="s">
        <v>78</v>
      </c>
      <c r="Q58" s="83" t="s">
        <v>78</v>
      </c>
      <c r="R58" s="83"/>
      <c r="S58" s="83" t="s">
        <v>82</v>
      </c>
      <c r="T58" s="90"/>
      <c r="U58" s="93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</row>
    <row r="59" spans="1:137" ht="12.75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</row>
    <row r="60" spans="1:137" ht="78" customHeight="1">
      <c r="A60" s="47" t="str">
        <f>19-(COUNTIF(C60:U60,"ok")+COUNTIF(C60:U60,""))&amp;" Pb"</f>
        <v>0 Pb</v>
      </c>
      <c r="B60" s="76" t="s">
        <v>53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8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</row>
    <row r="61" spans="1:137" s="22" customFormat="1" ht="14" customHeigh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</row>
    <row r="62" spans="1:137" ht="51" customHeight="1">
      <c r="A62" s="181" t="s">
        <v>108</v>
      </c>
      <c r="B62" s="83" t="s">
        <v>111</v>
      </c>
      <c r="C62" s="83"/>
      <c r="D62" s="133" t="s">
        <v>82</v>
      </c>
      <c r="E62" s="83"/>
      <c r="F62" s="83"/>
      <c r="G62" s="133" t="s">
        <v>82</v>
      </c>
      <c r="H62" s="133" t="s">
        <v>82</v>
      </c>
      <c r="I62" s="133" t="s">
        <v>82</v>
      </c>
      <c r="J62" s="83"/>
      <c r="K62" s="133" t="s">
        <v>82</v>
      </c>
      <c r="L62" s="139" t="s">
        <v>143</v>
      </c>
      <c r="M62" s="133" t="s">
        <v>82</v>
      </c>
      <c r="N62" s="133" t="s">
        <v>82</v>
      </c>
      <c r="O62" s="133" t="s">
        <v>82</v>
      </c>
      <c r="P62" s="83"/>
      <c r="Q62" s="133" t="s">
        <v>82</v>
      </c>
      <c r="R62" s="83"/>
      <c r="S62" s="133" t="s">
        <v>82</v>
      </c>
      <c r="T62" s="133" t="s">
        <v>82</v>
      </c>
      <c r="U62" s="83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</row>
    <row r="63" spans="1:137" ht="23.25" customHeight="1">
      <c r="A63" s="182"/>
      <c r="B63" s="83" t="s">
        <v>109</v>
      </c>
      <c r="C63" s="83"/>
      <c r="D63" s="83"/>
      <c r="E63" s="83"/>
      <c r="F63" s="83"/>
      <c r="G63" s="83"/>
      <c r="H63" s="83"/>
      <c r="I63" s="83"/>
      <c r="J63" s="133" t="s">
        <v>82</v>
      </c>
      <c r="K63" s="83"/>
      <c r="L63" s="83"/>
      <c r="M63" s="83"/>
      <c r="N63" s="83"/>
      <c r="O63" s="83"/>
      <c r="P63" s="133" t="s">
        <v>82</v>
      </c>
      <c r="Q63" s="83"/>
      <c r="R63" s="83"/>
      <c r="S63" s="83"/>
      <c r="T63" s="83"/>
      <c r="U63" s="83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</row>
    <row r="64" spans="1:137" ht="36" customHeight="1">
      <c r="A64" s="182"/>
      <c r="B64" s="83" t="s">
        <v>110</v>
      </c>
      <c r="C64" s="138" t="s">
        <v>141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spans="1:137" ht="12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</row>
    <row r="66" spans="1:137" ht="78" customHeight="1">
      <c r="A66" s="47" t="str">
        <f>19-(COUNTIF(C66:U66,"ok")+COUNTIF(C66:U66,""))&amp;" Pb"</f>
        <v>0 Pb</v>
      </c>
      <c r="B66" s="76" t="s">
        <v>53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8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spans="1:137" s="96" customForma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</row>
    <row r="68" spans="1:137" ht="23.25" customHeight="1">
      <c r="A68" s="188" t="s">
        <v>112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9" t="s">
        <v>144</v>
      </c>
      <c r="M68" s="83"/>
      <c r="N68" s="133" t="s">
        <v>82</v>
      </c>
      <c r="O68" s="83"/>
      <c r="P68" s="83"/>
      <c r="Q68" s="83"/>
      <c r="R68" s="83"/>
      <c r="S68" s="83"/>
      <c r="T68" s="83"/>
      <c r="U68" s="83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</row>
    <row r="69" spans="1:137" ht="25.25" customHeight="1">
      <c r="A69" s="188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</row>
    <row r="70" spans="1:137" ht="12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</row>
    <row r="71" spans="1:137" ht="78" customHeight="1">
      <c r="A71" s="47" t="str">
        <f>19-(COUNTIF(C71:U71,"ok")+COUNTIF(C71:U71,""))&amp;" Pb"</f>
        <v>0 Pb</v>
      </c>
      <c r="B71" s="76" t="s">
        <v>53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</row>
    <row r="72" spans="1:137" s="96" customForma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</row>
    <row r="73" spans="1:137" ht="23.25" customHeight="1">
      <c r="A73" s="188" t="s">
        <v>113</v>
      </c>
      <c r="B73" s="83" t="s">
        <v>114</v>
      </c>
      <c r="C73" s="133" t="s">
        <v>82</v>
      </c>
      <c r="D73" s="133" t="s">
        <v>82</v>
      </c>
      <c r="E73" s="83"/>
      <c r="F73" s="83"/>
      <c r="G73" s="83"/>
      <c r="H73" s="133" t="s">
        <v>82</v>
      </c>
      <c r="I73" s="133" t="s">
        <v>82</v>
      </c>
      <c r="J73" s="133" t="s">
        <v>82</v>
      </c>
      <c r="K73" s="83"/>
      <c r="L73" s="133" t="s">
        <v>145</v>
      </c>
      <c r="M73" s="133" t="s">
        <v>82</v>
      </c>
      <c r="N73" s="83"/>
      <c r="O73" s="141" t="s">
        <v>82</v>
      </c>
      <c r="P73" s="83"/>
      <c r="Q73" s="83"/>
      <c r="R73" s="83"/>
      <c r="S73" s="83"/>
      <c r="T73" s="133" t="s">
        <v>82</v>
      </c>
      <c r="U73" s="83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</row>
    <row r="74" spans="1:137" ht="25.25" customHeight="1">
      <c r="A74" s="188"/>
      <c r="B74" s="83" t="s">
        <v>115</v>
      </c>
      <c r="C74" s="83"/>
      <c r="D74" s="83"/>
      <c r="E74" s="83"/>
      <c r="F74" s="83"/>
      <c r="G74" s="133" t="s">
        <v>82</v>
      </c>
      <c r="H74" s="83"/>
      <c r="I74" s="83"/>
      <c r="J74" s="83"/>
      <c r="K74" s="133" t="s">
        <v>82</v>
      </c>
      <c r="L74" s="83"/>
      <c r="M74" s="83"/>
      <c r="N74" s="83"/>
      <c r="O74" s="83"/>
      <c r="P74" s="83"/>
      <c r="Q74" s="83"/>
      <c r="R74" s="83"/>
      <c r="S74" s="133" t="s">
        <v>82</v>
      </c>
      <c r="T74" s="83"/>
      <c r="U74" s="83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</row>
    <row r="75" spans="1:137" ht="12.75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</row>
    <row r="76" spans="1:137" ht="78" customHeight="1">
      <c r="A76" s="47" t="str">
        <f>19-(COUNTIF(C76:U76,"ok")+COUNTIF(C76:U76,""))&amp;" Pb"</f>
        <v>0 Pb</v>
      </c>
      <c r="B76" s="76" t="s">
        <v>53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8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spans="1:137" s="96" customForma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</row>
    <row r="78" spans="1:137" s="105" customFormat="1" ht="59" customHeight="1">
      <c r="A78" s="97" t="s">
        <v>86</v>
      </c>
      <c r="B78" s="98"/>
      <c r="C78" s="99"/>
      <c r="D78" s="99"/>
      <c r="E78" s="100"/>
      <c r="F78" s="99"/>
      <c r="G78" s="99"/>
      <c r="H78" s="99"/>
      <c r="I78" s="99"/>
      <c r="J78" s="99"/>
      <c r="K78" s="101"/>
      <c r="L78" s="102" t="s">
        <v>87</v>
      </c>
      <c r="M78" s="99"/>
      <c r="N78" s="102" t="s">
        <v>87</v>
      </c>
      <c r="O78" s="99"/>
      <c r="P78" s="99"/>
      <c r="Q78" s="99"/>
      <c r="R78" s="100" t="s">
        <v>88</v>
      </c>
      <c r="S78" s="99"/>
      <c r="T78" s="99"/>
      <c r="U78" s="99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</row>
    <row r="79" spans="1:137" s="105" customFormat="1" ht="14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</row>
    <row r="80" spans="1:137" s="105" customFormat="1" ht="45" customHeight="1">
      <c r="A80" s="47" t="str">
        <f>19-(COUNTIF(C80:U80,"ok")+COUNTIF(C80:U80,""))&amp;" Pb"</f>
        <v>0 Pb</v>
      </c>
      <c r="B80" s="76" t="s">
        <v>53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8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</row>
    <row r="81" spans="1:137" s="96" customForma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95"/>
      <c r="DA81" s="95"/>
      <c r="DB81" s="95"/>
      <c r="DC81" s="95"/>
      <c r="DD81" s="95"/>
      <c r="DE81" s="95"/>
      <c r="DF81" s="95"/>
      <c r="DG81" s="95"/>
      <c r="DH81" s="95"/>
      <c r="DI81" s="95"/>
      <c r="DJ81" s="95"/>
      <c r="DK81" s="95"/>
      <c r="DL81" s="95"/>
      <c r="DM81" s="95"/>
      <c r="DN81" s="95"/>
      <c r="DO81" s="95"/>
      <c r="DP81" s="95"/>
      <c r="DQ81" s="95"/>
      <c r="DR81" s="95"/>
      <c r="DS81" s="95"/>
      <c r="DT81" s="95"/>
      <c r="DU81" s="95"/>
      <c r="DV81" s="95"/>
      <c r="DW81" s="95"/>
      <c r="DX81" s="95"/>
      <c r="DY81" s="95"/>
      <c r="DZ81" s="95"/>
      <c r="EA81" s="95"/>
      <c r="EB81" s="95"/>
      <c r="EC81" s="95"/>
      <c r="ED81" s="95"/>
      <c r="EE81" s="95"/>
      <c r="EF81" s="95"/>
      <c r="EG81" s="95"/>
    </row>
    <row r="82" spans="1:137" s="105" customFormat="1" ht="47" customHeight="1">
      <c r="A82" s="97" t="s">
        <v>89</v>
      </c>
      <c r="B82" s="194" t="s">
        <v>90</v>
      </c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</row>
    <row r="83" spans="1:137" s="96" customFormat="1">
      <c r="B83" s="106"/>
      <c r="C83" s="107"/>
      <c r="D83" s="108"/>
      <c r="E83" s="108"/>
      <c r="F83" s="108"/>
      <c r="G83" s="108"/>
      <c r="H83" s="108"/>
      <c r="I83" s="106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95"/>
      <c r="DV83" s="95"/>
      <c r="DW83" s="95"/>
      <c r="DX83" s="95"/>
      <c r="DY83" s="95"/>
      <c r="DZ83" s="95"/>
      <c r="EA83" s="95"/>
      <c r="EB83" s="95"/>
      <c r="EC83" s="95"/>
      <c r="ED83" s="95"/>
      <c r="EE83" s="95"/>
      <c r="EF83" s="95"/>
      <c r="EG83" s="95"/>
    </row>
    <row r="84" spans="1:137" s="105" customFormat="1" ht="47" customHeight="1">
      <c r="A84" s="97" t="s">
        <v>91</v>
      </c>
      <c r="B84" s="194" t="s">
        <v>92</v>
      </c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</row>
    <row r="85" spans="1:137" s="96" customFormat="1">
      <c r="B85" s="106"/>
      <c r="C85" s="107"/>
      <c r="D85" s="108"/>
      <c r="E85" s="108"/>
      <c r="F85" s="108"/>
      <c r="G85" s="108"/>
      <c r="H85" s="108"/>
      <c r="I85" s="106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  <c r="DB85" s="95"/>
      <c r="DC85" s="95"/>
      <c r="DD85" s="95"/>
      <c r="DE85" s="95"/>
      <c r="DF85" s="95"/>
      <c r="DG85" s="95"/>
      <c r="DH85" s="95"/>
      <c r="DI85" s="95"/>
      <c r="DJ85" s="95"/>
      <c r="DK85" s="95"/>
      <c r="DL85" s="95"/>
      <c r="DM85" s="95"/>
      <c r="DN85" s="95"/>
      <c r="DO85" s="95"/>
      <c r="DP85" s="95"/>
      <c r="DQ85" s="95"/>
      <c r="DR85" s="95"/>
      <c r="DS85" s="95"/>
      <c r="DT85" s="95"/>
      <c r="DU85" s="95"/>
      <c r="DV85" s="95"/>
      <c r="DW85" s="95"/>
      <c r="DX85" s="95"/>
      <c r="DY85" s="95"/>
      <c r="DZ85" s="95"/>
      <c r="EA85" s="95"/>
      <c r="EB85" s="95"/>
      <c r="EC85" s="95"/>
      <c r="ED85" s="95"/>
      <c r="EE85" s="95"/>
      <c r="EF85" s="95"/>
      <c r="EG85" s="95"/>
    </row>
    <row r="86" spans="1:137" s="105" customFormat="1" ht="47" customHeight="1">
      <c r="A86" s="97" t="s">
        <v>93</v>
      </c>
      <c r="B86" s="194" t="s">
        <v>94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</row>
    <row r="87" spans="1:137" s="96" customFormat="1">
      <c r="B87" s="106"/>
      <c r="C87" s="107"/>
      <c r="D87" s="108"/>
      <c r="E87" s="108"/>
      <c r="F87" s="108"/>
      <c r="G87" s="108"/>
      <c r="H87" s="108"/>
      <c r="I87" s="106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95"/>
      <c r="DV87" s="95"/>
      <c r="DW87" s="95"/>
      <c r="DX87" s="95"/>
      <c r="DY87" s="95"/>
      <c r="DZ87" s="95"/>
      <c r="EA87" s="95"/>
      <c r="EB87" s="95"/>
      <c r="EC87" s="95"/>
      <c r="ED87" s="95"/>
      <c r="EE87" s="95"/>
      <c r="EF87" s="95"/>
      <c r="EG87" s="95"/>
    </row>
    <row r="88" spans="1:137" ht="55" customHeight="1">
      <c r="A88" s="109" t="s">
        <v>95</v>
      </c>
      <c r="B88" s="191" t="s">
        <v>96</v>
      </c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3"/>
    </row>
    <row r="89" spans="1:137" s="96" customFormat="1">
      <c r="B89" s="106"/>
      <c r="C89" s="107"/>
      <c r="D89" s="108"/>
      <c r="E89" s="108"/>
      <c r="F89" s="108"/>
      <c r="G89" s="108"/>
      <c r="H89" s="108"/>
      <c r="I89" s="106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95"/>
      <c r="DV89" s="95"/>
      <c r="DW89" s="95"/>
      <c r="DX89" s="95"/>
      <c r="DY89" s="95"/>
      <c r="DZ89" s="95"/>
      <c r="EA89" s="95"/>
      <c r="EB89" s="95"/>
      <c r="EC89" s="95"/>
      <c r="ED89" s="95"/>
      <c r="EE89" s="95"/>
      <c r="EF89" s="95"/>
      <c r="EG89" s="95"/>
    </row>
    <row r="90" spans="1:137" s="111" customFormat="1" ht="33" customHeight="1">
      <c r="A90" s="198" t="s">
        <v>153</v>
      </c>
      <c r="B90" s="113" t="s">
        <v>97</v>
      </c>
      <c r="C90" s="114"/>
      <c r="D90" s="114"/>
      <c r="E90" s="137" t="s">
        <v>142</v>
      </c>
      <c r="F90" s="114"/>
      <c r="G90" s="137" t="s">
        <v>138</v>
      </c>
      <c r="H90" s="137" t="s">
        <v>82</v>
      </c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37"/>
      <c r="T90" s="114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2"/>
      <c r="CQ90" s="112"/>
      <c r="CR90" s="112"/>
      <c r="CS90" s="112"/>
      <c r="CT90" s="112"/>
      <c r="CU90" s="112"/>
      <c r="CV90" s="112"/>
      <c r="CW90" s="112"/>
      <c r="CX90" s="112"/>
      <c r="CY90" s="112"/>
      <c r="CZ90" s="112"/>
      <c r="DA90" s="112"/>
      <c r="DB90" s="112"/>
      <c r="DC90" s="112"/>
      <c r="DD90" s="112"/>
      <c r="DE90" s="112"/>
      <c r="DF90" s="112"/>
      <c r="DG90" s="112"/>
      <c r="DH90" s="112"/>
      <c r="DI90" s="112"/>
      <c r="DJ90" s="112"/>
      <c r="DK90" s="112"/>
      <c r="DL90" s="112"/>
      <c r="DM90" s="112"/>
      <c r="DN90" s="112"/>
      <c r="DO90" s="112"/>
      <c r="DP90" s="112"/>
      <c r="DQ90" s="112"/>
      <c r="DR90" s="112"/>
      <c r="DS90" s="112"/>
      <c r="DT90" s="112"/>
      <c r="DU90" s="112"/>
      <c r="DV90" s="112"/>
      <c r="DW90" s="112"/>
      <c r="DX90" s="112"/>
      <c r="DY90" s="112"/>
      <c r="DZ90" s="112"/>
      <c r="EA90" s="112"/>
      <c r="EB90" s="112"/>
      <c r="EC90" s="112"/>
      <c r="ED90" s="112"/>
      <c r="EE90" s="112"/>
      <c r="EF90" s="112"/>
      <c r="EG90" s="112"/>
    </row>
    <row r="91" spans="1:137" s="111" customFormat="1" ht="35" customHeight="1" thickBot="1">
      <c r="A91" s="199"/>
      <c r="B91" s="115" t="s">
        <v>98</v>
      </c>
      <c r="C91" s="116"/>
      <c r="D91" s="116"/>
      <c r="E91" s="137"/>
      <c r="F91" s="116"/>
      <c r="G91" s="135" t="s">
        <v>139</v>
      </c>
      <c r="H91" s="137"/>
      <c r="I91" s="116"/>
      <c r="J91" s="116"/>
      <c r="K91" s="116"/>
      <c r="L91" s="116"/>
      <c r="M91" s="116"/>
      <c r="N91" s="116"/>
      <c r="O91" s="149"/>
      <c r="P91" s="116"/>
      <c r="Q91" s="116"/>
      <c r="R91" s="116"/>
      <c r="S91" s="137"/>
      <c r="T91" s="116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</row>
    <row r="92" spans="1:137" s="111" customFormat="1" ht="33" customHeight="1" thickBot="1">
      <c r="A92" s="199"/>
      <c r="B92" s="115" t="s">
        <v>99</v>
      </c>
      <c r="C92" s="135" t="s">
        <v>82</v>
      </c>
      <c r="D92" s="117"/>
      <c r="E92" s="137"/>
      <c r="F92" s="134" t="s">
        <v>100</v>
      </c>
      <c r="G92" s="136" t="s">
        <v>140</v>
      </c>
      <c r="H92" s="137" t="s">
        <v>82</v>
      </c>
      <c r="I92" s="135" t="s">
        <v>82</v>
      </c>
      <c r="J92" s="135" t="s">
        <v>82</v>
      </c>
      <c r="K92" s="135" t="s">
        <v>82</v>
      </c>
      <c r="L92" s="135" t="s">
        <v>82</v>
      </c>
      <c r="M92" s="135" t="s">
        <v>82</v>
      </c>
      <c r="N92" s="135" t="s">
        <v>82</v>
      </c>
      <c r="O92" s="148" t="s">
        <v>147</v>
      </c>
      <c r="P92" s="116"/>
      <c r="Q92" s="135" t="s">
        <v>82</v>
      </c>
      <c r="R92" s="134" t="s">
        <v>100</v>
      </c>
      <c r="S92" s="137" t="s">
        <v>82</v>
      </c>
      <c r="T92" s="116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  <c r="CG92" s="112"/>
      <c r="CH92" s="112"/>
      <c r="CI92" s="112"/>
      <c r="CJ92" s="112"/>
      <c r="CK92" s="112"/>
      <c r="CL92" s="112"/>
      <c r="CM92" s="112"/>
      <c r="CN92" s="112"/>
      <c r="CO92" s="112"/>
      <c r="CP92" s="112"/>
      <c r="CQ92" s="112"/>
      <c r="CR92" s="112"/>
      <c r="CS92" s="112"/>
      <c r="CT92" s="112"/>
      <c r="CU92" s="112"/>
      <c r="CV92" s="112"/>
      <c r="CW92" s="112"/>
      <c r="CX92" s="112"/>
      <c r="CY92" s="112"/>
      <c r="CZ92" s="112"/>
      <c r="DA92" s="112"/>
      <c r="DB92" s="112"/>
      <c r="DC92" s="112"/>
      <c r="DD92" s="112"/>
      <c r="DE92" s="112"/>
      <c r="DF92" s="112"/>
      <c r="DG92" s="112"/>
      <c r="DH92" s="112"/>
      <c r="DI92" s="112"/>
      <c r="DJ92" s="112"/>
      <c r="DK92" s="112"/>
      <c r="DL92" s="112"/>
      <c r="DM92" s="112"/>
      <c r="DN92" s="112"/>
      <c r="DO92" s="112"/>
      <c r="DP92" s="112"/>
      <c r="DQ92" s="112"/>
      <c r="DR92" s="112"/>
      <c r="DS92" s="112"/>
      <c r="DT92" s="112"/>
      <c r="DU92" s="112"/>
      <c r="DV92" s="112"/>
      <c r="DW92" s="112"/>
      <c r="DX92" s="112"/>
      <c r="DY92" s="112"/>
      <c r="DZ92" s="112"/>
      <c r="EA92" s="112"/>
      <c r="EB92" s="112"/>
      <c r="EC92" s="112"/>
      <c r="ED92" s="112"/>
      <c r="EE92" s="112"/>
      <c r="EF92" s="112"/>
      <c r="EG92" s="112"/>
    </row>
    <row r="93" spans="1:137" s="111" customFormat="1" ht="51" customHeight="1" thickBot="1">
      <c r="A93" s="199"/>
      <c r="B93" s="142" t="s">
        <v>148</v>
      </c>
      <c r="C93" s="114"/>
      <c r="D93" s="116"/>
      <c r="E93" s="137"/>
      <c r="F93" s="114"/>
      <c r="G93" s="116"/>
      <c r="H93" s="137"/>
      <c r="I93" s="116"/>
      <c r="J93" s="116"/>
      <c r="K93" s="116"/>
      <c r="L93" s="116"/>
      <c r="M93" s="116"/>
      <c r="N93" s="116"/>
      <c r="O93" s="137" t="s">
        <v>149</v>
      </c>
      <c r="P93" s="116"/>
      <c r="Q93" s="116"/>
      <c r="R93" s="114"/>
      <c r="S93" s="137"/>
      <c r="T93" s="116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  <c r="CG93" s="112"/>
      <c r="CH93" s="112"/>
      <c r="CI93" s="112"/>
      <c r="CJ93" s="112"/>
      <c r="CK93" s="112"/>
      <c r="CL93" s="112"/>
      <c r="CM93" s="112"/>
      <c r="CN93" s="112"/>
      <c r="CO93" s="112"/>
      <c r="CP93" s="112"/>
      <c r="CQ93" s="112"/>
      <c r="CR93" s="112"/>
      <c r="CS93" s="112"/>
      <c r="CT93" s="112"/>
      <c r="CU93" s="112"/>
      <c r="CV93" s="112"/>
      <c r="CW93" s="112"/>
      <c r="CX93" s="112"/>
      <c r="CY93" s="112"/>
      <c r="CZ93" s="112"/>
      <c r="DA93" s="112"/>
      <c r="DB93" s="112"/>
      <c r="DC93" s="112"/>
      <c r="DD93" s="112"/>
      <c r="DE93" s="112"/>
      <c r="DF93" s="112"/>
      <c r="DG93" s="112"/>
      <c r="DH93" s="112"/>
      <c r="DI93" s="112"/>
      <c r="DJ93" s="112"/>
      <c r="DK93" s="112"/>
      <c r="DL93" s="112"/>
      <c r="DM93" s="112"/>
      <c r="DN93" s="112"/>
      <c r="DO93" s="112"/>
      <c r="DP93" s="112"/>
      <c r="DQ93" s="112"/>
      <c r="DR93" s="112"/>
      <c r="DS93" s="112"/>
      <c r="DT93" s="112"/>
      <c r="DU93" s="112"/>
      <c r="DV93" s="112"/>
      <c r="DW93" s="112"/>
      <c r="DX93" s="112"/>
      <c r="DY93" s="112"/>
      <c r="DZ93" s="112"/>
      <c r="EA93" s="112"/>
      <c r="EB93" s="112"/>
      <c r="EC93" s="112"/>
      <c r="ED93" s="112"/>
      <c r="EE93" s="112"/>
      <c r="EF93" s="112"/>
      <c r="EG93" s="112"/>
    </row>
    <row r="94" spans="1:137" s="111" customFormat="1" ht="34" customHeight="1" thickBot="1">
      <c r="A94" s="200"/>
      <c r="B94" s="115" t="s">
        <v>101</v>
      </c>
      <c r="C94" s="116"/>
      <c r="D94" s="116"/>
      <c r="E94" s="137"/>
      <c r="F94" s="134" t="s">
        <v>100</v>
      </c>
      <c r="G94" s="117"/>
      <c r="H94" s="137" t="s">
        <v>82</v>
      </c>
      <c r="I94" s="116"/>
      <c r="J94" s="116"/>
      <c r="K94" s="148" t="s">
        <v>82</v>
      </c>
      <c r="L94" s="116"/>
      <c r="M94" s="116"/>
      <c r="N94" s="116"/>
      <c r="O94" s="116"/>
      <c r="P94" s="116"/>
      <c r="Q94" s="116"/>
      <c r="R94" s="116"/>
      <c r="S94" s="137" t="s">
        <v>82</v>
      </c>
      <c r="T94" s="116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  <c r="CQ94" s="112"/>
      <c r="CR94" s="112"/>
      <c r="CS94" s="112"/>
      <c r="CT94" s="112"/>
      <c r="CU94" s="112"/>
      <c r="CV94" s="112"/>
      <c r="CW94" s="112"/>
      <c r="CX94" s="112"/>
      <c r="CY94" s="112"/>
      <c r="CZ94" s="112"/>
      <c r="DA94" s="112"/>
      <c r="DB94" s="112"/>
      <c r="DC94" s="112"/>
      <c r="DD94" s="112"/>
      <c r="DE94" s="112"/>
      <c r="DF94" s="112"/>
      <c r="DG94" s="112"/>
      <c r="DH94" s="112"/>
      <c r="DI94" s="112"/>
      <c r="DJ94" s="112"/>
      <c r="DK94" s="112"/>
      <c r="DL94" s="112"/>
      <c r="DM94" s="112"/>
      <c r="DN94" s="112"/>
      <c r="DO94" s="112"/>
      <c r="DP94" s="112"/>
      <c r="DQ94" s="112"/>
      <c r="DR94" s="112"/>
      <c r="DS94" s="112"/>
      <c r="DT94" s="112"/>
      <c r="DU94" s="112"/>
      <c r="DV94" s="112"/>
      <c r="DW94" s="112"/>
      <c r="DX94" s="112"/>
      <c r="DY94" s="112"/>
      <c r="DZ94" s="112"/>
      <c r="EA94" s="112"/>
      <c r="EB94" s="112"/>
      <c r="EC94" s="112"/>
      <c r="ED94" s="112"/>
      <c r="EE94" s="112"/>
      <c r="EF94" s="112"/>
      <c r="EG94" s="112"/>
    </row>
    <row r="95" spans="1:137" s="111" customFormat="1" ht="19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  <c r="DA95" s="112"/>
      <c r="DB95" s="112"/>
      <c r="DC95" s="112"/>
      <c r="DD95" s="112"/>
      <c r="DE95" s="112"/>
      <c r="DF95" s="112"/>
      <c r="DG95" s="112"/>
      <c r="DH95" s="112"/>
      <c r="DI95" s="112"/>
      <c r="DJ95" s="112"/>
      <c r="DK95" s="112"/>
      <c r="DL95" s="112"/>
      <c r="DM95" s="112"/>
      <c r="DN95" s="112"/>
      <c r="DO95" s="112"/>
      <c r="DP95" s="112"/>
      <c r="DQ95" s="112"/>
      <c r="DR95" s="112"/>
      <c r="DS95" s="112"/>
      <c r="DT95" s="112"/>
      <c r="DU95" s="112"/>
      <c r="DV95" s="112"/>
      <c r="DW95" s="112"/>
      <c r="DX95" s="112"/>
      <c r="DY95" s="112"/>
      <c r="DZ95" s="112"/>
      <c r="EA95" s="112"/>
      <c r="EB95" s="112"/>
      <c r="EC95" s="112"/>
      <c r="ED95" s="112"/>
      <c r="EE95" s="112"/>
      <c r="EF95" s="112"/>
      <c r="EG95" s="112"/>
    </row>
    <row r="96" spans="1:137" s="111" customFormat="1" ht="80" customHeight="1">
      <c r="A96" s="47" t="str">
        <f>19-(COUNTIF(C96:U96,"ok")+COUNTIF(C96:U96,""))&amp;" Pb"</f>
        <v>2 Pb</v>
      </c>
      <c r="B96" s="76" t="s">
        <v>53</v>
      </c>
      <c r="C96" s="143" t="s">
        <v>154</v>
      </c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143" t="s">
        <v>150</v>
      </c>
      <c r="T96" s="77"/>
      <c r="U96" s="77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Y96" s="112"/>
      <c r="CZ96" s="112"/>
      <c r="DA96" s="112"/>
      <c r="DB96" s="112"/>
      <c r="DC96" s="112"/>
      <c r="DD96" s="112"/>
      <c r="DE96" s="112"/>
      <c r="DF96" s="112"/>
      <c r="DG96" s="112"/>
      <c r="DH96" s="112"/>
      <c r="DI96" s="112"/>
      <c r="DJ96" s="112"/>
      <c r="DK96" s="112"/>
      <c r="DL96" s="112"/>
      <c r="DM96" s="112"/>
      <c r="DN96" s="112"/>
      <c r="DO96" s="112"/>
      <c r="DP96" s="112"/>
      <c r="DQ96" s="112"/>
      <c r="DR96" s="112"/>
      <c r="DS96" s="112"/>
      <c r="DT96" s="112"/>
      <c r="DU96" s="112"/>
      <c r="DV96" s="112"/>
      <c r="DW96" s="112"/>
      <c r="DX96" s="112"/>
      <c r="DY96" s="112"/>
      <c r="DZ96" s="112"/>
      <c r="EA96" s="112"/>
      <c r="EB96" s="112"/>
      <c r="EC96" s="112"/>
      <c r="ED96" s="112"/>
      <c r="EE96" s="112"/>
      <c r="EF96" s="112"/>
      <c r="EG96" s="112"/>
    </row>
    <row r="97" spans="1:137" s="111" customFormat="1" ht="12.7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Y97" s="112"/>
      <c r="CZ97" s="112"/>
      <c r="DA97" s="112"/>
      <c r="DB97" s="112"/>
      <c r="DC97" s="112"/>
      <c r="DD97" s="112"/>
      <c r="DE97" s="112"/>
      <c r="DF97" s="112"/>
      <c r="DG97" s="112"/>
      <c r="DH97" s="112"/>
      <c r="DI97" s="112"/>
      <c r="DJ97" s="112"/>
      <c r="DK97" s="112"/>
      <c r="DL97" s="112"/>
      <c r="DM97" s="112"/>
      <c r="DN97" s="112"/>
      <c r="DO97" s="112"/>
      <c r="DP97" s="112"/>
      <c r="DQ97" s="112"/>
      <c r="DR97" s="112"/>
      <c r="DS97" s="112"/>
      <c r="DT97" s="112"/>
      <c r="DU97" s="112"/>
      <c r="DV97" s="112"/>
      <c r="DW97" s="112"/>
      <c r="DX97" s="112"/>
      <c r="DY97" s="112"/>
      <c r="DZ97" s="112"/>
      <c r="EA97" s="112"/>
      <c r="EB97" s="112"/>
      <c r="EC97" s="112"/>
      <c r="ED97" s="112"/>
      <c r="EE97" s="112"/>
      <c r="EF97" s="112"/>
      <c r="EG97" s="112"/>
    </row>
    <row r="98" spans="1:137">
      <c r="A98" s="118"/>
      <c r="B98" s="119"/>
      <c r="C98" s="197" t="s">
        <v>152</v>
      </c>
      <c r="D98" s="118"/>
      <c r="E98" s="118"/>
      <c r="F98" s="118"/>
      <c r="G98" s="118"/>
      <c r="H98" s="118"/>
      <c r="I98" s="118"/>
      <c r="J98" s="118"/>
      <c r="K98" s="118"/>
      <c r="L98" s="120"/>
      <c r="M98" s="120"/>
      <c r="N98" s="120"/>
      <c r="O98" s="120"/>
      <c r="P98" s="120"/>
      <c r="Q98" s="120"/>
      <c r="R98" s="120"/>
      <c r="S98" s="196" t="s">
        <v>151</v>
      </c>
      <c r="T98" s="118"/>
    </row>
    <row r="99" spans="1:137" ht="26" customHeight="1">
      <c r="A99" s="118"/>
      <c r="C99" s="197"/>
      <c r="E99" s="110"/>
      <c r="F99" s="121"/>
      <c r="G99" s="122"/>
      <c r="H99" s="122"/>
      <c r="I99" s="122"/>
      <c r="J99" s="122"/>
      <c r="K99" s="118"/>
      <c r="L99" s="118"/>
      <c r="M99" s="118"/>
      <c r="N99" s="118"/>
      <c r="O99" s="118"/>
      <c r="P99" s="118"/>
      <c r="Q99" s="118"/>
      <c r="R99" s="118"/>
      <c r="S99" s="196"/>
      <c r="T99" s="118"/>
    </row>
    <row r="100" spans="1:137" ht="26" customHeight="1">
      <c r="A100" s="118"/>
      <c r="B100" s="123"/>
      <c r="C100" s="197"/>
      <c r="F100" s="121"/>
      <c r="G100" s="122"/>
      <c r="H100" s="122"/>
      <c r="I100" s="122"/>
      <c r="J100" s="122"/>
      <c r="K100" s="118"/>
      <c r="L100" s="118"/>
      <c r="M100" s="118"/>
      <c r="N100" s="118"/>
      <c r="O100" s="118"/>
      <c r="P100" s="118"/>
      <c r="Q100" s="118"/>
      <c r="R100" s="118"/>
      <c r="S100" s="196"/>
      <c r="T100" s="118"/>
    </row>
    <row r="101" spans="1:137" ht="26" customHeight="1">
      <c r="A101" s="118"/>
      <c r="B101" s="123"/>
      <c r="C101" s="197"/>
      <c r="F101" s="121"/>
      <c r="G101" s="122"/>
      <c r="H101" s="122"/>
      <c r="I101" s="122"/>
      <c r="J101" s="122"/>
      <c r="K101" s="118"/>
      <c r="L101" s="118"/>
      <c r="M101" s="118"/>
      <c r="N101" s="118"/>
      <c r="O101" s="118"/>
      <c r="P101" s="118"/>
      <c r="Q101" s="118"/>
      <c r="R101" s="118"/>
      <c r="S101" s="196"/>
      <c r="T101" s="118"/>
    </row>
    <row r="102" spans="1:137" ht="26" customHeight="1">
      <c r="B102" s="55"/>
      <c r="C102" s="197"/>
      <c r="F102" s="121"/>
      <c r="G102" s="124"/>
      <c r="H102" s="125"/>
      <c r="I102" s="125"/>
      <c r="J102" s="125"/>
      <c r="S102" s="196"/>
    </row>
    <row r="103" spans="1:137" ht="14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</row>
    <row r="104" spans="1:137" ht="36">
      <c r="A104" s="109" t="s">
        <v>102</v>
      </c>
      <c r="B104" s="191" t="s">
        <v>103</v>
      </c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3"/>
    </row>
    <row r="105" spans="1:137" ht="14" customHeight="1">
      <c r="A105" s="75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</row>
    <row r="106" spans="1:137" ht="89" customHeight="1">
      <c r="A106" s="109" t="s">
        <v>104</v>
      </c>
      <c r="B106" s="167" t="s">
        <v>105</v>
      </c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45"/>
    </row>
    <row r="107" spans="1:137" ht="14" customHeight="1">
      <c r="A107" s="75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</row>
    <row r="108" spans="1:137" ht="48" customHeight="1">
      <c r="A108" s="131" t="s">
        <v>135</v>
      </c>
      <c r="B108" s="167" t="s">
        <v>136</v>
      </c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46"/>
    </row>
    <row r="109" spans="1:137" ht="14" customHeight="1">
      <c r="A109" s="75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</row>
    <row r="110" spans="1:137" ht="48" customHeight="1">
      <c r="A110" s="131" t="s">
        <v>137</v>
      </c>
      <c r="B110" s="169" t="s">
        <v>136</v>
      </c>
      <c r="C110" s="170"/>
      <c r="D110" s="170"/>
      <c r="E110" s="171" t="s">
        <v>155</v>
      </c>
      <c r="F110" s="168"/>
      <c r="G110" s="168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1"/>
      <c r="U110" s="146"/>
    </row>
    <row r="111" spans="1:137" ht="14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</row>
    <row r="112" spans="1:137" ht="51" customHeight="1">
      <c r="A112" s="147" t="s">
        <v>156</v>
      </c>
      <c r="B112" s="167" t="s">
        <v>157</v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</row>
    <row r="113" spans="1:21" ht="14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</row>
  </sheetData>
  <mergeCells count="43">
    <mergeCell ref="A62:A64"/>
    <mergeCell ref="A68:A69"/>
    <mergeCell ref="A73:A74"/>
    <mergeCell ref="B104:U104"/>
    <mergeCell ref="B106:T106"/>
    <mergeCell ref="B82:U82"/>
    <mergeCell ref="B84:U84"/>
    <mergeCell ref="B86:U86"/>
    <mergeCell ref="B88:U88"/>
    <mergeCell ref="S98:S102"/>
    <mergeCell ref="C98:C102"/>
    <mergeCell ref="A90:A94"/>
    <mergeCell ref="A49:A50"/>
    <mergeCell ref="A14:A20"/>
    <mergeCell ref="A24:A25"/>
    <mergeCell ref="A29:A30"/>
    <mergeCell ref="A44:A45"/>
    <mergeCell ref="U54:U57"/>
    <mergeCell ref="A3:D3"/>
    <mergeCell ref="C49:C50"/>
    <mergeCell ref="D49:D50"/>
    <mergeCell ref="E49:E50"/>
    <mergeCell ref="Q49:Q50"/>
    <mergeCell ref="U14:U20"/>
    <mergeCell ref="U34:U40"/>
    <mergeCell ref="O49:O50"/>
    <mergeCell ref="F49:F50"/>
    <mergeCell ref="G49:G50"/>
    <mergeCell ref="H49:H50"/>
    <mergeCell ref="I49:I50"/>
    <mergeCell ref="K49:K50"/>
    <mergeCell ref="M49:M50"/>
    <mergeCell ref="A54:A58"/>
    <mergeCell ref="B112:T112"/>
    <mergeCell ref="B108:T108"/>
    <mergeCell ref="B110:D110"/>
    <mergeCell ref="E110:G110"/>
    <mergeCell ref="N49:N50"/>
    <mergeCell ref="N34:N40"/>
    <mergeCell ref="P49:P50"/>
    <mergeCell ref="S49:S50"/>
    <mergeCell ref="T49:T50"/>
    <mergeCell ref="L54:L58"/>
  </mergeCells>
  <phoneticPr fontId="35" type="noConversion"/>
  <printOptions verticalCentered="1"/>
  <pageMargins left="0.63000000000000012" right="0.63000000000000012" top="0.71" bottom="0.63000000000000012" header="0.51" footer="0.51"/>
  <pageSetup paperSize="9" scale="42" fitToHeight="4" orientation="landscape" useFirstPageNumber="1" horizontalDpi="4294967294" verticalDpi="4294967294"/>
  <headerFooter>
    <oddFooter>&amp;L&amp;"Calibri,Normal"&amp;K000000&amp;D&amp;C&amp;"Calibri,Normal"&amp;K000000&amp;F&amp;R&amp;"Calibri,Normal"&amp;K000000&amp;A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Synthèse-des-choix+TMA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elm</dc:creator>
  <cp:lastModifiedBy>E elm</cp:lastModifiedBy>
  <cp:lastPrinted>2019-06-23T05:16:56Z</cp:lastPrinted>
  <dcterms:created xsi:type="dcterms:W3CDTF">2019-05-06T05:36:19Z</dcterms:created>
  <dcterms:modified xsi:type="dcterms:W3CDTF">2019-07-25T07:19:59Z</dcterms:modified>
</cp:coreProperties>
</file>